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bertjan.hrebicek\AppData\Local\Microsoft\Windows\INetCache\Content.Outlook\GA3S6GJR\"/>
    </mc:Choice>
  </mc:AlternateContent>
  <xr:revisionPtr revIDLastSave="0" documentId="13_ncr:1_{E76B4CD8-5BAB-4E4C-B1C7-35BB81AABB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I" sheetId="1" r:id="rId1"/>
    <sheet name="SCII,III" sheetId="2" r:id="rId2"/>
  </sheets>
  <definedNames>
    <definedName name="_xlnm._FilterDatabase" localSheetId="0" hidden="1">SCI!$B$3:$L$57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2" l="1"/>
  <c r="L5" i="2"/>
  <c r="I57" i="1"/>
  <c r="J57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L29" i="1"/>
  <c r="K29" i="1"/>
  <c r="L57" i="1" l="1"/>
  <c r="K57" i="1"/>
  <c r="J6" i="2" l="1"/>
  <c r="K6" i="2" l="1"/>
  <c r="M6" i="2" l="1"/>
  <c r="L6" i="2"/>
</calcChain>
</file>

<file path=xl/sharedStrings.xml><?xml version="1.0" encoding="utf-8"?>
<sst xmlns="http://schemas.openxmlformats.org/spreadsheetml/2006/main" count="409" uniqueCount="181">
  <si>
    <t>Číslo projektu</t>
  </si>
  <si>
    <t>Název projektu</t>
  </si>
  <si>
    <t>Výzva</t>
  </si>
  <si>
    <t>15_002</t>
  </si>
  <si>
    <t>CZ.30.X.0/0.0/0.0/15_002/0000002</t>
  </si>
  <si>
    <t>Jihomoravský kraj</t>
  </si>
  <si>
    <t>CZ.30.X.0/0.0/0.0/15_002/0000003</t>
  </si>
  <si>
    <t>Liberecký kraj</t>
  </si>
  <si>
    <t>SC I</t>
  </si>
  <si>
    <t>16_003</t>
  </si>
  <si>
    <t>CZ.30.X.0/0.0/0.0/16_003/0000004</t>
  </si>
  <si>
    <t>CZ.30.X.0/0.0/0.0/16_003/0000005</t>
  </si>
  <si>
    <t>CZ.30.X.0/0.0/0.0/16_003/0000006</t>
  </si>
  <si>
    <t>CZ.30.X.0/0.0/0.0/16_003/0000007</t>
  </si>
  <si>
    <t>Hl. město Praha</t>
  </si>
  <si>
    <t>Poskytování bezplatné stravy dětem ohroženým chudobou ve školách z prostředků OP PMP v Jihomoravském kraji</t>
  </si>
  <si>
    <t>Vyúčtovaná a schválená částka 100% v CZK</t>
  </si>
  <si>
    <t>EU podíl 85% v CZK</t>
  </si>
  <si>
    <t>SR podíl 15% v CZK</t>
  </si>
  <si>
    <t>Potravinová pomoc dětem v Libereckém kraji</t>
  </si>
  <si>
    <t>Poskytování bezplatné stravy dětem ohroženým chudobou ve školách v Jihomoravském kraji II</t>
  </si>
  <si>
    <t xml:space="preserve">Školní obědy dostupné pro každé dítě </t>
  </si>
  <si>
    <t xml:space="preserve">Potravinová pomoc dětem v Kraji Vysočina </t>
  </si>
  <si>
    <t>Potravinová pomoc dětem v Libereckém kraji 2</t>
  </si>
  <si>
    <t>CZ.30.X.0/0.0/0.0/17_007/0000009</t>
  </si>
  <si>
    <t>CZ.30.X.0/0.0/0.0/17_007/0000010</t>
  </si>
  <si>
    <t>CZ.30.X.0/0.0/0.0/17_007/0000011</t>
  </si>
  <si>
    <t>CZ.30.X.0/0.0/0.0/17_007/0000012</t>
  </si>
  <si>
    <t>CZ.30.X.0/0.0/0.0/17_007/0000013</t>
  </si>
  <si>
    <t>CZ.30.X.0/0.0/0.0/17_007/0000014</t>
  </si>
  <si>
    <t>CZ.30.X.0/0.0/0.0/17_007/0000015</t>
  </si>
  <si>
    <t>CZ.30.X.0/0.0/0.0/17_007/0000016</t>
  </si>
  <si>
    <t>CZ.30.X.0/0.0/0.0/17_007/0000017</t>
  </si>
  <si>
    <t>17_007</t>
  </si>
  <si>
    <t>Obědy do škol v Karlovarském kraji</t>
  </si>
  <si>
    <t>Školní obědy dostupné pro každé dítě II.</t>
  </si>
  <si>
    <t>Potravinová pomoc dětem v Libereckém kraji 3</t>
  </si>
  <si>
    <t>Potravinová pomoc dětem v Kraji Vysočina 3</t>
  </si>
  <si>
    <t>Poskytování bezplatné stravy dětem ohroženým chudobou ve školách v Jihomoravském kraji III</t>
  </si>
  <si>
    <t>Potravinová pomoc dětem v Královéhradeckém kraji - obědy do škol</t>
  </si>
  <si>
    <t>Obědy do škol v Plzeňském kraji</t>
  </si>
  <si>
    <t>Poskytování bezplatné stravy dětem ohroženým chudobou ve školách z prostředků OP PMP v Moravskoslezském kraji</t>
  </si>
  <si>
    <t>Obědy do škol ve Zlínském kraji</t>
  </si>
  <si>
    <t>Karlovarský kraj</t>
  </si>
  <si>
    <t>Hlavní město Praha</t>
  </si>
  <si>
    <t>Plzeňský kraj</t>
  </si>
  <si>
    <t>Moravskoslezský kraj</t>
  </si>
  <si>
    <t>Zlínský kraj</t>
  </si>
  <si>
    <t>SC II,III</t>
  </si>
  <si>
    <t>15_001</t>
  </si>
  <si>
    <t>CZ.30.X.X/0.0/0.0/15_001/0000001</t>
  </si>
  <si>
    <t>16_004</t>
  </si>
  <si>
    <t>CZ.30.X.X/0.0/0.0/16_004/0000008</t>
  </si>
  <si>
    <t>Potravinová a materiální pomoc nejchudším osobám</t>
  </si>
  <si>
    <t>Potravinová a materiální pomoc nejchudším osobám II</t>
  </si>
  <si>
    <t>Stav</t>
  </si>
  <si>
    <t>ukončen</t>
  </si>
  <si>
    <t>v realizaci</t>
  </si>
  <si>
    <t>Částka v RoD 100% v CZK</t>
  </si>
  <si>
    <t>Doba realizace</t>
  </si>
  <si>
    <t>1. 3. 2016 - 31. 7. 2016</t>
  </si>
  <si>
    <t>1. 2. 2016 - 31. 7. 2016</t>
  </si>
  <si>
    <t>1. 9. 2016 - 31. 8. 2017</t>
  </si>
  <si>
    <t>1. 11. 2015 - 30. 4. 2017</t>
  </si>
  <si>
    <t>Jméno příjemce</t>
  </si>
  <si>
    <t>Adresa příjemce</t>
  </si>
  <si>
    <t>Žerotínovo nám. 449/3, 601 82 Brno</t>
  </si>
  <si>
    <t>U Jezu 642/2, 46001 Liberec</t>
  </si>
  <si>
    <t>Mariánské náměstí 2/2, 110 00 Praha 1</t>
  </si>
  <si>
    <t>IČ příjemce</t>
  </si>
  <si>
    <t>00064581</t>
  </si>
  <si>
    <t>Žižkova 1882/57, 586 01 Jihlava</t>
  </si>
  <si>
    <t>Závodní 353/88, 360 06 Karlovy Vary</t>
  </si>
  <si>
    <t>Pivovarské náměstí 1245, 500 03 Hradec Králové</t>
  </si>
  <si>
    <t>Škroupova 1760/18, 301 00 Plzeň</t>
  </si>
  <si>
    <t>28. října 2771/117, 702 00 Ostrava</t>
  </si>
  <si>
    <t>Třída Tomáše Bati 21, 761 90 Zlín</t>
  </si>
  <si>
    <t>Na Poříčním právu 1, 128 00 Praha</t>
  </si>
  <si>
    <t xml:space="preserve">Ministerstvo práce a sociálních věcí, Odbor řízení projektů </t>
  </si>
  <si>
    <t>00 55 10 23</t>
  </si>
  <si>
    <t>18_008</t>
  </si>
  <si>
    <t>CZ.30.X.0/0.0/0.0/18_008/0000018</t>
  </si>
  <si>
    <t>Školní obědy dostupné pro každé dítě III.</t>
  </si>
  <si>
    <t>1. 9. 2017 - 31. 8. 2018</t>
  </si>
  <si>
    <t>1. 9. 2018 - 31. 7. 2019</t>
  </si>
  <si>
    <t>CZ.30.X.0/0.0/0.0/18_008/0000019</t>
  </si>
  <si>
    <t>CZ.30.X.0/0.0/0.0/18_008/0000020</t>
  </si>
  <si>
    <t>CZ.30.X.0/0.0/0.0/18_008/0000021</t>
  </si>
  <si>
    <t>CZ.30.X.0/0.0/0.0/18_008/0000022</t>
  </si>
  <si>
    <t>CZ.30.X.0/0.0/0.0/18_008/0000023</t>
  </si>
  <si>
    <t>CZ.30.X.0/0.0/0.0/18_008/0000024</t>
  </si>
  <si>
    <t>CZ.30.X.0/0.0/0.0/18_008/0000025</t>
  </si>
  <si>
    <t>CZ.30.X.0/0.0/0.0/18_008/0000026</t>
  </si>
  <si>
    <t>CZ.30.X.0/0.0/0.0/18_008/0000027</t>
  </si>
  <si>
    <t>Potravinová pomoc dětem v Královéhradeckém kraji II - obědy do škol</t>
  </si>
  <si>
    <t>Obědy do škol v Karlovarském kraji 2018/2019</t>
  </si>
  <si>
    <t>Potravinová pomoc dětem v Libereckém kraji 4</t>
  </si>
  <si>
    <t>Potravinová pomoc dětem v Kraji Vysočina III.</t>
  </si>
  <si>
    <t>Obědy do škol v Plzeňském kraji 2018/2019</t>
  </si>
  <si>
    <t>Poskytování bezplatné stravy dětem ohroženým chudobou ve školách z prostředků OP PMP v Moravskoslezském kraji II</t>
  </si>
  <si>
    <t>Obědy do škol ve Zlínském kraji II</t>
  </si>
  <si>
    <t>Poskytování bezplatné stravy dětem ohroženým chudobou ve školách v Jihomoravském kraji IV</t>
  </si>
  <si>
    <t>Obědy do škol ve Středočeském kraji</t>
  </si>
  <si>
    <t>Královéhradecký kraj</t>
  </si>
  <si>
    <t>Kraj Vysočina</t>
  </si>
  <si>
    <t>Středočeský kraj</t>
  </si>
  <si>
    <t xml:space="preserve">Pivovarské náměstí 1245/2, 500 03 Hradec Králové </t>
  </si>
  <si>
    <t>70889546</t>
  </si>
  <si>
    <t>CZ.30.X.0/0.0/0.0/19_009/0000028</t>
  </si>
  <si>
    <t>CZ.30.X.0/0.0/0.0/19_009/0000029</t>
  </si>
  <si>
    <t>CZ.30.X.0/0.0/0.0/19_009/0000030</t>
  </si>
  <si>
    <t>CZ.30.X.0/0.0/0.0/19_009/0000031</t>
  </si>
  <si>
    <t>CZ.30.X.0/0.0/0.0/19_009/0000032</t>
  </si>
  <si>
    <t>CZ.30.X.0/0.0/0.0/19_009/0000033</t>
  </si>
  <si>
    <t>CZ.30.X.0/0.0/0.0/19_009/0000034</t>
  </si>
  <si>
    <t>CZ.30.X.0/0.0/0.0/19_009/0000035</t>
  </si>
  <si>
    <t>CZ.30.X.0/0.0/0.0/19_009/0000036</t>
  </si>
  <si>
    <t>CZ.30.X.0/0.0/0.0/19_009/0000037</t>
  </si>
  <si>
    <t>CZ.30.X.0/0.0/0.0/19_009/0000038</t>
  </si>
  <si>
    <t>CZ.30.X.0/0.0/0.0/19_009/0000039</t>
  </si>
  <si>
    <t>CZ.30.X.0/0.0/0.0/19_009/0000040</t>
  </si>
  <si>
    <t>CZ.30.X.0/0.0/0.0/19_009/0000041</t>
  </si>
  <si>
    <t>Potravinová pomoc dětem v Libereckém kraji 5</t>
  </si>
  <si>
    <t>Obědy do škol ve Zlínském kraji III</t>
  </si>
  <si>
    <t xml:space="preserve">Školní obědy dostupné pro každé dítě IV. </t>
  </si>
  <si>
    <t>Poskytování bezplatné stravy dětem ohroženým chudobou ve školách z prostředků OP PMP v Moravskoslezském kraji III</t>
  </si>
  <si>
    <t>Obědy do škol v Karlovarském kraji 2019/2020</t>
  </si>
  <si>
    <t>Potravinová pomoc dětem ve hmotné nouzi v Jihočeském kraji</t>
  </si>
  <si>
    <t>ÚK - obědy do škol</t>
  </si>
  <si>
    <t>Potravinová pomoc dětem v Královéhradeckém kraji III - obědy do škol</t>
  </si>
  <si>
    <t>Poskytování bezplatné stravy dětem ohroženým chudobou ve školách v Jihomoravském kraji V</t>
  </si>
  <si>
    <t>Potravinová pomoc dětem v Kraji Vysočina IV.</t>
  </si>
  <si>
    <t>Obědy do škol v Plzeňském kraji 2019/2020</t>
  </si>
  <si>
    <t>Potravinová pomoc dětem ve vážné sociální nouzi v Pardubickém kraji</t>
  </si>
  <si>
    <t>Obědy do škol ve Středočeském kraji II</t>
  </si>
  <si>
    <t>Obědy do škol v Olomouckém kraji</t>
  </si>
  <si>
    <t>Jihočeský kraj</t>
  </si>
  <si>
    <t>Ústecký kraj</t>
  </si>
  <si>
    <t>Pardubický kraj</t>
  </si>
  <si>
    <t>Olomoucký kraj</t>
  </si>
  <si>
    <t>1. 9. 2019 - 31. 7. 2020</t>
  </si>
  <si>
    <t>Zborovská 81/11, 150 00 Praha</t>
  </si>
  <si>
    <t>U Zimního stadionu 1952/2, 370 01 České Budějovice</t>
  </si>
  <si>
    <t>Velká Hradební 3118/48, 400 01 Ústí nad Labem</t>
  </si>
  <si>
    <t>Komenského náměstí 125, 530 02  Pardubice</t>
  </si>
  <si>
    <t>Zborovská 81/11, 150 00  Praha</t>
  </si>
  <si>
    <t>Jeremenkova 1191/40a, 779 00 Olomouc</t>
  </si>
  <si>
    <t>19_009</t>
  </si>
  <si>
    <t>CZ.30.X.0/0.0/0.0/20_010/0000042</t>
  </si>
  <si>
    <t>CZ.30.X.0/0.0/0.0/20_010/0000043</t>
  </si>
  <si>
    <t>CZ.30.X.0/0.0/0.0/20_010/0000044</t>
  </si>
  <si>
    <t>CZ.30.X.0/0.0/0.0/20_010/0000045</t>
  </si>
  <si>
    <t>CZ.30.X.0/0.0/0.0/20_010/0000046</t>
  </si>
  <si>
    <t>CZ.30.X.0/0.0/0.0/20_010/0000047</t>
  </si>
  <si>
    <t>CZ.30.X.0/0.0/0.0/20_010/0000048</t>
  </si>
  <si>
    <t>CZ.30.X.0/0.0/0.0/20_010/0000049</t>
  </si>
  <si>
    <t>CZ.30.X.0/0.0/0.0/20_010/0000050</t>
  </si>
  <si>
    <t>CZ.30.X.0/0.0/0.0/20_010/0000051</t>
  </si>
  <si>
    <t>CZ.30.X.0/0.0/0.0/20_010/0000052</t>
  </si>
  <si>
    <t>CZ.30.X.0/0.0/0.0/20_010/0000053</t>
  </si>
  <si>
    <t>CZ.30.X.0/0.0/0.0/20_010/0000054</t>
  </si>
  <si>
    <t>CZ.30.X.0/0.0/0.0/20_010/0000055</t>
  </si>
  <si>
    <t>20_010</t>
  </si>
  <si>
    <t>Obědy do škol v Plzeňském kraji 2020/2021</t>
  </si>
  <si>
    <t>Obědy do škol v Olomouckém kraji II.</t>
  </si>
  <si>
    <t>Obědy do škol ve Zlínském kraji IV</t>
  </si>
  <si>
    <t>Potravinová pomoc dětem v Libereckém kraji 6</t>
  </si>
  <si>
    <t>Potravinová pomoc dětem v Královéhradeckém kraji IV - obědy do škol</t>
  </si>
  <si>
    <t>Školní obědy dostupné pro každé dítě V.</t>
  </si>
  <si>
    <t>Potravinová pomoc dětem v Kraji Vysočina V.</t>
  </si>
  <si>
    <t>Potravinová pomoc dětem ve vážné sociální nouzi v Pradubickém kraji II</t>
  </si>
  <si>
    <t>ÚK - obědy do škol II</t>
  </si>
  <si>
    <t>Poskytování bezplatné stravy dětem ohroženým chudobou ve školách v Jihomoravském kraji VI</t>
  </si>
  <si>
    <t>Obědy do škol v Karlovarském kraji 2020/2021</t>
  </si>
  <si>
    <t>Poskytování bezplatné stravy dětem ohroženým chudobou ve školách z prostředků OP PMP v Moravskoslezském kraji IV</t>
  </si>
  <si>
    <t>Obědy do škol ve Středočeském kraji III</t>
  </si>
  <si>
    <t>Potravinová pomoc dětem ve hmotné nouzi v Jihočeském kraji 2020/2021</t>
  </si>
  <si>
    <t>HLAVNÍ MĚSTO PRAHA</t>
  </si>
  <si>
    <t>1. 9. 2020 - 31. 7. 2021</t>
  </si>
  <si>
    <t>-</t>
  </si>
  <si>
    <t>1. 10. 2016 - 30.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</si>
</sst>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1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>
      <alignment horizontal="center" vertical="center"/>
    </xf>
  </cellStyleXfs>
  <cellXfs count="23">
    <xf numFmtId="0" fontId="0" fillId="0" borderId="0" xfId="0"/>
    <xf numFmtId="49" fontId="4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43" fontId="0" fillId="0" borderId="1" xfId="1" applyFont="1" applyBorder="1" applyAlignment="1">
      <alignment horizontal="left" vertical="center"/>
    </xf>
    <xf numFmtId="43" fontId="2" fillId="4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0" fillId="0" borderId="0" xfId="0" applyNumberFormat="1"/>
    <xf numFmtId="43" fontId="2" fillId="4" borderId="3" xfId="0" applyNumberFormat="1" applyFont="1" applyFill="1" applyBorder="1" applyAlignment="1">
      <alignment vertical="center"/>
    </xf>
    <xf numFmtId="43" fontId="0" fillId="0" borderId="1" xfId="1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S5M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60"/>
  <sheetViews>
    <sheetView tabSelected="1" topLeftCell="A25" zoomScale="50" zoomScaleNormal="50" workbookViewId="0">
      <selection activeCell="I58" sqref="I58"/>
    </sheetView>
  </sheetViews>
  <sheetFormatPr defaultRowHeight="15" x14ac:dyDescent="0.25"/>
  <cols>
    <col min="3" max="3" width="31.28515625" bestFit="1" customWidth="1"/>
    <col min="4" max="4" width="35.42578125" customWidth="1"/>
    <col min="5" max="5" width="16.85546875" bestFit="1" customWidth="1"/>
    <col min="6" max="7" width="16.85546875" customWidth="1"/>
    <col min="8" max="8" width="21" customWidth="1"/>
    <col min="9" max="9" width="17.5703125" bestFit="1" customWidth="1"/>
    <col min="10" max="10" width="15.7109375" customWidth="1"/>
    <col min="11" max="11" width="19" customWidth="1"/>
    <col min="12" max="12" width="18.85546875" customWidth="1"/>
  </cols>
  <sheetData>
    <row r="2" spans="2:12" ht="22.5" customHeight="1" x14ac:dyDescent="0.25">
      <c r="B2" s="22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60" x14ac:dyDescent="0.25">
      <c r="B3" s="1" t="s">
        <v>2</v>
      </c>
      <c r="C3" s="1" t="s">
        <v>0</v>
      </c>
      <c r="D3" s="1" t="s">
        <v>1</v>
      </c>
      <c r="E3" s="1" t="s">
        <v>64</v>
      </c>
      <c r="F3" s="1" t="s">
        <v>65</v>
      </c>
      <c r="G3" s="1" t="s">
        <v>69</v>
      </c>
      <c r="H3" s="1" t="s">
        <v>59</v>
      </c>
      <c r="I3" s="1" t="s">
        <v>58</v>
      </c>
      <c r="J3" s="1" t="s">
        <v>16</v>
      </c>
      <c r="K3" s="1" t="s">
        <v>17</v>
      </c>
      <c r="L3" s="1" t="s">
        <v>18</v>
      </c>
    </row>
    <row r="4" spans="2:12" ht="60" customHeight="1" x14ac:dyDescent="0.25">
      <c r="B4" s="2" t="s">
        <v>3</v>
      </c>
      <c r="C4" s="3" t="s">
        <v>4</v>
      </c>
      <c r="D4" s="4" t="s">
        <v>15</v>
      </c>
      <c r="E4" s="5" t="s">
        <v>5</v>
      </c>
      <c r="F4" s="7" t="s">
        <v>66</v>
      </c>
      <c r="G4" s="11">
        <v>70888337</v>
      </c>
      <c r="H4" s="5" t="s">
        <v>61</v>
      </c>
      <c r="I4" s="6">
        <v>1986938.0999999999</v>
      </c>
      <c r="J4" s="6">
        <v>623277.89999999991</v>
      </c>
      <c r="K4" s="6">
        <v>529786.21</v>
      </c>
      <c r="L4" s="6">
        <v>93491.69</v>
      </c>
    </row>
    <row r="5" spans="2:12" ht="30" x14ac:dyDescent="0.25">
      <c r="B5" s="2" t="s">
        <v>3</v>
      </c>
      <c r="C5" s="3" t="s">
        <v>6</v>
      </c>
      <c r="D5" s="4" t="s">
        <v>19</v>
      </c>
      <c r="E5" s="5" t="s">
        <v>7</v>
      </c>
      <c r="F5" s="7" t="s">
        <v>67</v>
      </c>
      <c r="G5" s="11">
        <v>70891508</v>
      </c>
      <c r="H5" s="5" t="s">
        <v>60</v>
      </c>
      <c r="I5" s="6">
        <v>840932.4</v>
      </c>
      <c r="J5" s="6">
        <v>262430.7</v>
      </c>
      <c r="K5" s="6">
        <v>223066.09</v>
      </c>
      <c r="L5" s="6">
        <v>39364.61</v>
      </c>
    </row>
    <row r="6" spans="2:12" ht="45" x14ac:dyDescent="0.25">
      <c r="B6" s="2" t="s">
        <v>9</v>
      </c>
      <c r="C6" s="3" t="s">
        <v>10</v>
      </c>
      <c r="D6" s="4" t="s">
        <v>20</v>
      </c>
      <c r="E6" s="3" t="s">
        <v>5</v>
      </c>
      <c r="F6" s="7" t="s">
        <v>66</v>
      </c>
      <c r="G6" s="11">
        <v>70888337</v>
      </c>
      <c r="H6" s="5" t="s">
        <v>62</v>
      </c>
      <c r="I6" s="6">
        <v>4839227.4000000004</v>
      </c>
      <c r="J6" s="6">
        <v>3192619.5000000005</v>
      </c>
      <c r="K6" s="6">
        <v>2713726.5750000002</v>
      </c>
      <c r="L6" s="6">
        <v>478892.92499999999</v>
      </c>
    </row>
    <row r="7" spans="2:12" ht="45" x14ac:dyDescent="0.25">
      <c r="B7" s="2" t="s">
        <v>9</v>
      </c>
      <c r="C7" s="3" t="s">
        <v>11</v>
      </c>
      <c r="D7" s="4" t="s">
        <v>21</v>
      </c>
      <c r="E7" s="5" t="s">
        <v>14</v>
      </c>
      <c r="F7" s="7" t="s">
        <v>68</v>
      </c>
      <c r="G7" s="12" t="s">
        <v>70</v>
      </c>
      <c r="H7" s="5" t="s">
        <v>62</v>
      </c>
      <c r="I7" s="6">
        <v>3986012.0999999996</v>
      </c>
      <c r="J7" s="6">
        <v>1183144.73</v>
      </c>
      <c r="K7" s="6">
        <v>1005673.02</v>
      </c>
      <c r="L7" s="6">
        <v>177471.70999999996</v>
      </c>
    </row>
    <row r="8" spans="2:12" ht="30" x14ac:dyDescent="0.25">
      <c r="B8" s="2" t="s">
        <v>9</v>
      </c>
      <c r="C8" s="3" t="s">
        <v>12</v>
      </c>
      <c r="D8" s="4" t="s">
        <v>22</v>
      </c>
      <c r="E8" s="7" t="s">
        <v>104</v>
      </c>
      <c r="F8" s="7" t="s">
        <v>71</v>
      </c>
      <c r="G8" s="3">
        <v>70890749</v>
      </c>
      <c r="H8" s="5" t="s">
        <v>62</v>
      </c>
      <c r="I8" s="6">
        <v>4404091.6500000004</v>
      </c>
      <c r="J8" s="6">
        <v>1354536.7500000005</v>
      </c>
      <c r="K8" s="6">
        <v>1151356.23</v>
      </c>
      <c r="L8" s="6">
        <v>203180.52000000002</v>
      </c>
    </row>
    <row r="9" spans="2:12" ht="30" x14ac:dyDescent="0.25">
      <c r="B9" s="2" t="s">
        <v>9</v>
      </c>
      <c r="C9" s="3" t="s">
        <v>13</v>
      </c>
      <c r="D9" s="4" t="s">
        <v>23</v>
      </c>
      <c r="E9" s="5" t="s">
        <v>7</v>
      </c>
      <c r="F9" s="7" t="s">
        <v>67</v>
      </c>
      <c r="G9" s="11">
        <v>70891508</v>
      </c>
      <c r="H9" s="5" t="s">
        <v>62</v>
      </c>
      <c r="I9" s="6">
        <v>4813215.75</v>
      </c>
      <c r="J9" s="6">
        <v>1804177.2000000002</v>
      </c>
      <c r="K9" s="6">
        <v>1533550.62</v>
      </c>
      <c r="L9" s="6">
        <v>270626.57999999984</v>
      </c>
    </row>
    <row r="10" spans="2:12" ht="45" x14ac:dyDescent="0.25">
      <c r="B10" s="8" t="s">
        <v>33</v>
      </c>
      <c r="C10" s="3" t="s">
        <v>24</v>
      </c>
      <c r="D10" s="4" t="s">
        <v>34</v>
      </c>
      <c r="E10" s="7" t="s">
        <v>43</v>
      </c>
      <c r="F10" s="7" t="s">
        <v>72</v>
      </c>
      <c r="G10" s="11">
        <v>70891168</v>
      </c>
      <c r="H10" s="7" t="s">
        <v>83</v>
      </c>
      <c r="I10" s="6">
        <v>3464673.45</v>
      </c>
      <c r="J10" s="6">
        <v>541339.05000000005</v>
      </c>
      <c r="K10" s="6">
        <v>460138.19</v>
      </c>
      <c r="L10" s="6">
        <v>81200.86</v>
      </c>
    </row>
    <row r="11" spans="2:12" ht="45" x14ac:dyDescent="0.25">
      <c r="B11" s="8" t="s">
        <v>33</v>
      </c>
      <c r="C11" s="3" t="s">
        <v>25</v>
      </c>
      <c r="D11" s="4" t="s">
        <v>35</v>
      </c>
      <c r="E11" s="7" t="s">
        <v>44</v>
      </c>
      <c r="F11" s="7" t="s">
        <v>68</v>
      </c>
      <c r="G11" s="12" t="s">
        <v>70</v>
      </c>
      <c r="H11" s="7" t="s">
        <v>83</v>
      </c>
      <c r="I11" s="6">
        <v>5862651.9000000004</v>
      </c>
      <c r="J11" s="6">
        <v>1080075.1499999999</v>
      </c>
      <c r="K11" s="6">
        <v>918063.87</v>
      </c>
      <c r="L11" s="6">
        <v>162011.28</v>
      </c>
    </row>
    <row r="12" spans="2:12" ht="30" x14ac:dyDescent="0.25">
      <c r="B12" s="8" t="s">
        <v>33</v>
      </c>
      <c r="C12" s="3" t="s">
        <v>26</v>
      </c>
      <c r="D12" s="4" t="s">
        <v>36</v>
      </c>
      <c r="E12" s="7" t="s">
        <v>7</v>
      </c>
      <c r="F12" s="7" t="s">
        <v>67</v>
      </c>
      <c r="G12" s="11">
        <v>70891508</v>
      </c>
      <c r="H12" s="7" t="s">
        <v>83</v>
      </c>
      <c r="I12" s="6">
        <v>6629494.2000000002</v>
      </c>
      <c r="J12" s="6">
        <v>2166243.4500000002</v>
      </c>
      <c r="K12" s="6">
        <v>1841306.93</v>
      </c>
      <c r="L12" s="6">
        <v>324936.52</v>
      </c>
    </row>
    <row r="13" spans="2:12" ht="30" x14ac:dyDescent="0.25">
      <c r="B13" s="8" t="s">
        <v>33</v>
      </c>
      <c r="C13" s="3" t="s">
        <v>27</v>
      </c>
      <c r="D13" s="4" t="s">
        <v>37</v>
      </c>
      <c r="E13" s="7" t="s">
        <v>104</v>
      </c>
      <c r="F13" s="7" t="s">
        <v>71</v>
      </c>
      <c r="G13" s="3">
        <v>70890749</v>
      </c>
      <c r="H13" s="7" t="s">
        <v>83</v>
      </c>
      <c r="I13" s="6">
        <v>5945744.7000000002</v>
      </c>
      <c r="J13" s="6">
        <v>1860979.05</v>
      </c>
      <c r="K13" s="6">
        <v>1581832.19</v>
      </c>
      <c r="L13" s="6">
        <v>279146.86</v>
      </c>
    </row>
    <row r="14" spans="2:12" ht="45" x14ac:dyDescent="0.25">
      <c r="B14" s="8" t="s">
        <v>33</v>
      </c>
      <c r="C14" s="3" t="s">
        <v>28</v>
      </c>
      <c r="D14" s="4" t="s">
        <v>38</v>
      </c>
      <c r="E14" s="7" t="s">
        <v>5</v>
      </c>
      <c r="F14" s="7" t="s">
        <v>66</v>
      </c>
      <c r="G14" s="11">
        <v>70888337</v>
      </c>
      <c r="H14" s="7" t="s">
        <v>83</v>
      </c>
      <c r="I14" s="6">
        <v>11110480.5</v>
      </c>
      <c r="J14" s="6">
        <v>4067742.52</v>
      </c>
      <c r="K14" s="6">
        <v>3457581.14</v>
      </c>
      <c r="L14" s="6">
        <v>610161.38</v>
      </c>
    </row>
    <row r="15" spans="2:12" ht="45" x14ac:dyDescent="0.25">
      <c r="B15" s="8" t="s">
        <v>33</v>
      </c>
      <c r="C15" s="3" t="s">
        <v>29</v>
      </c>
      <c r="D15" s="4" t="s">
        <v>39</v>
      </c>
      <c r="E15" s="7" t="s">
        <v>103</v>
      </c>
      <c r="F15" s="7" t="s">
        <v>73</v>
      </c>
      <c r="G15" s="3">
        <v>70889546</v>
      </c>
      <c r="H15" s="7" t="s">
        <v>83</v>
      </c>
      <c r="I15" s="6">
        <v>4999547.7</v>
      </c>
      <c r="J15" s="6">
        <v>1552311.6</v>
      </c>
      <c r="K15" s="6">
        <v>1319464.8600000001</v>
      </c>
      <c r="L15" s="6">
        <v>232846.74</v>
      </c>
    </row>
    <row r="16" spans="2:12" ht="45" x14ac:dyDescent="0.25">
      <c r="B16" s="8" t="s">
        <v>33</v>
      </c>
      <c r="C16" s="3" t="s">
        <v>30</v>
      </c>
      <c r="D16" s="4" t="s">
        <v>40</v>
      </c>
      <c r="E16" s="7" t="s">
        <v>45</v>
      </c>
      <c r="F16" s="7" t="s">
        <v>74</v>
      </c>
      <c r="G16" s="13">
        <v>70890366</v>
      </c>
      <c r="H16" s="7" t="s">
        <v>83</v>
      </c>
      <c r="I16" s="6">
        <v>528416</v>
      </c>
      <c r="J16" s="6">
        <v>189291.9</v>
      </c>
      <c r="K16" s="6">
        <v>160898.10999999999</v>
      </c>
      <c r="L16" s="6">
        <v>28393.79</v>
      </c>
    </row>
    <row r="17" spans="2:12" ht="60" x14ac:dyDescent="0.25">
      <c r="B17" s="8" t="s">
        <v>33</v>
      </c>
      <c r="C17" s="3" t="s">
        <v>31</v>
      </c>
      <c r="D17" s="4" t="s">
        <v>41</v>
      </c>
      <c r="E17" s="7" t="s">
        <v>46</v>
      </c>
      <c r="F17" s="7" t="s">
        <v>75</v>
      </c>
      <c r="G17" s="11">
        <v>70890692</v>
      </c>
      <c r="H17" s="7" t="s">
        <v>83</v>
      </c>
      <c r="I17" s="6">
        <v>17340785.699999999</v>
      </c>
      <c r="J17" s="6">
        <v>8320813.2000000002</v>
      </c>
      <c r="K17" s="6">
        <v>7072691.2199999997</v>
      </c>
      <c r="L17" s="6">
        <v>1248121.98</v>
      </c>
    </row>
    <row r="18" spans="2:12" ht="30" x14ac:dyDescent="0.25">
      <c r="B18" s="8" t="s">
        <v>33</v>
      </c>
      <c r="C18" s="3" t="s">
        <v>32</v>
      </c>
      <c r="D18" s="4" t="s">
        <v>42</v>
      </c>
      <c r="E18" s="7" t="s">
        <v>47</v>
      </c>
      <c r="F18" s="7" t="s">
        <v>76</v>
      </c>
      <c r="G18" s="11">
        <v>70891320</v>
      </c>
      <c r="H18" s="7" t="s">
        <v>83</v>
      </c>
      <c r="I18" s="6">
        <v>361098.15</v>
      </c>
      <c r="J18" s="6">
        <v>159449.85</v>
      </c>
      <c r="K18" s="6">
        <v>135532.37</v>
      </c>
      <c r="L18" s="6">
        <v>23917.48</v>
      </c>
    </row>
    <row r="19" spans="2:12" ht="45" x14ac:dyDescent="0.25">
      <c r="B19" s="8" t="s">
        <v>80</v>
      </c>
      <c r="C19" s="3" t="s">
        <v>81</v>
      </c>
      <c r="D19" s="4" t="s">
        <v>82</v>
      </c>
      <c r="E19" s="7" t="s">
        <v>44</v>
      </c>
      <c r="F19" s="7" t="s">
        <v>68</v>
      </c>
      <c r="G19" s="12" t="s">
        <v>70</v>
      </c>
      <c r="H19" s="7" t="s">
        <v>84</v>
      </c>
      <c r="I19" s="6">
        <v>6185899.6500000004</v>
      </c>
      <c r="J19" s="6">
        <v>773614.28</v>
      </c>
      <c r="K19" s="6">
        <v>657572.13</v>
      </c>
      <c r="L19" s="6">
        <v>116042.15</v>
      </c>
    </row>
    <row r="20" spans="2:12" ht="60" x14ac:dyDescent="0.25">
      <c r="B20" s="8" t="s">
        <v>80</v>
      </c>
      <c r="C20" s="14" t="s">
        <v>85</v>
      </c>
      <c r="D20" s="4" t="s">
        <v>94</v>
      </c>
      <c r="E20" s="7" t="s">
        <v>103</v>
      </c>
      <c r="F20" s="7" t="s">
        <v>106</v>
      </c>
      <c r="G20" s="12" t="s">
        <v>107</v>
      </c>
      <c r="H20" s="7" t="s">
        <v>84</v>
      </c>
      <c r="I20" s="6">
        <v>6322988.7000000002</v>
      </c>
      <c r="J20" s="6">
        <v>1686151.95</v>
      </c>
      <c r="K20" s="6">
        <v>1433229.15</v>
      </c>
      <c r="L20" s="6">
        <v>252922.8</v>
      </c>
    </row>
    <row r="21" spans="2:12" ht="45" x14ac:dyDescent="0.25">
      <c r="B21" s="8" t="s">
        <v>80</v>
      </c>
      <c r="C21" s="14" t="s">
        <v>86</v>
      </c>
      <c r="D21" s="4" t="s">
        <v>95</v>
      </c>
      <c r="E21" s="7" t="s">
        <v>43</v>
      </c>
      <c r="F21" s="7" t="s">
        <v>72</v>
      </c>
      <c r="G21" s="11">
        <v>70891168</v>
      </c>
      <c r="H21" s="7" t="s">
        <v>84</v>
      </c>
      <c r="I21" s="6">
        <v>4638949.3499999996</v>
      </c>
      <c r="J21" s="6">
        <v>992427.45</v>
      </c>
      <c r="K21" s="6">
        <v>843563.33</v>
      </c>
      <c r="L21" s="6">
        <v>148864.12</v>
      </c>
    </row>
    <row r="22" spans="2:12" ht="30" x14ac:dyDescent="0.25">
      <c r="B22" s="8" t="s">
        <v>80</v>
      </c>
      <c r="C22" s="14" t="s">
        <v>87</v>
      </c>
      <c r="D22" s="4" t="s">
        <v>96</v>
      </c>
      <c r="E22" s="7" t="s">
        <v>7</v>
      </c>
      <c r="F22" s="7" t="s">
        <v>67</v>
      </c>
      <c r="G22" s="11">
        <v>70891508</v>
      </c>
      <c r="H22" s="7" t="s">
        <v>84</v>
      </c>
      <c r="I22" s="6">
        <v>7116135.5999999996</v>
      </c>
      <c r="J22" s="6">
        <v>2131299.4500000002</v>
      </c>
      <c r="K22" s="6">
        <v>1811604.53</v>
      </c>
      <c r="L22" s="6">
        <v>319694.92</v>
      </c>
    </row>
    <row r="23" spans="2:12" ht="30" x14ac:dyDescent="0.25">
      <c r="B23" s="8" t="s">
        <v>80</v>
      </c>
      <c r="C23" s="14" t="s">
        <v>88</v>
      </c>
      <c r="D23" s="4" t="s">
        <v>97</v>
      </c>
      <c r="E23" s="7" t="s">
        <v>104</v>
      </c>
      <c r="F23" s="7" t="s">
        <v>71</v>
      </c>
      <c r="G23" s="3">
        <v>70890749</v>
      </c>
      <c r="H23" s="7" t="s">
        <v>84</v>
      </c>
      <c r="I23" s="6">
        <v>6031030.9500000002</v>
      </c>
      <c r="J23" s="6">
        <v>2109955.0499999998</v>
      </c>
      <c r="K23" s="6">
        <v>1793461.79</v>
      </c>
      <c r="L23" s="6">
        <v>316493.26</v>
      </c>
    </row>
    <row r="24" spans="2:12" ht="45" x14ac:dyDescent="0.25">
      <c r="B24" s="8" t="s">
        <v>80</v>
      </c>
      <c r="C24" s="14" t="s">
        <v>89</v>
      </c>
      <c r="D24" s="4" t="s">
        <v>98</v>
      </c>
      <c r="E24" s="7" t="s">
        <v>45</v>
      </c>
      <c r="F24" s="7" t="s">
        <v>74</v>
      </c>
      <c r="G24" s="13">
        <v>70890366</v>
      </c>
      <c r="H24" s="7" t="s">
        <v>84</v>
      </c>
      <c r="I24" s="6">
        <v>1225180.71</v>
      </c>
      <c r="J24" s="6">
        <v>247305.45</v>
      </c>
      <c r="K24" s="6">
        <v>210209.63</v>
      </c>
      <c r="L24" s="6">
        <v>37095.82</v>
      </c>
    </row>
    <row r="25" spans="2:12" ht="60" x14ac:dyDescent="0.25">
      <c r="B25" s="8" t="s">
        <v>80</v>
      </c>
      <c r="C25" s="14" t="s">
        <v>90</v>
      </c>
      <c r="D25" s="4" t="s">
        <v>99</v>
      </c>
      <c r="E25" s="7" t="s">
        <v>46</v>
      </c>
      <c r="F25" s="7" t="s">
        <v>75</v>
      </c>
      <c r="G25" s="11">
        <v>70890692</v>
      </c>
      <c r="H25" s="7" t="s">
        <v>84</v>
      </c>
      <c r="I25" s="6">
        <v>20979934.5</v>
      </c>
      <c r="J25" s="6">
        <v>7942274.5499999998</v>
      </c>
      <c r="K25" s="6">
        <v>6750933.3600000003</v>
      </c>
      <c r="L25" s="6">
        <v>1191341.19</v>
      </c>
    </row>
    <row r="26" spans="2:12" ht="30" x14ac:dyDescent="0.25">
      <c r="B26" s="8" t="s">
        <v>80</v>
      </c>
      <c r="C26" s="14" t="s">
        <v>91</v>
      </c>
      <c r="D26" s="4" t="s">
        <v>100</v>
      </c>
      <c r="E26" s="7" t="s">
        <v>47</v>
      </c>
      <c r="F26" s="7" t="s">
        <v>76</v>
      </c>
      <c r="G26" s="11">
        <v>70891320</v>
      </c>
      <c r="H26" s="7" t="s">
        <v>84</v>
      </c>
      <c r="I26" s="6">
        <v>1467577.65</v>
      </c>
      <c r="J26" s="6">
        <v>712188.75</v>
      </c>
      <c r="K26" s="6">
        <v>605360.43000000005</v>
      </c>
      <c r="L26" s="6">
        <v>106828.32</v>
      </c>
    </row>
    <row r="27" spans="2:12" ht="45" x14ac:dyDescent="0.25">
      <c r="B27" s="8" t="s">
        <v>80</v>
      </c>
      <c r="C27" s="14" t="s">
        <v>92</v>
      </c>
      <c r="D27" s="4" t="s">
        <v>101</v>
      </c>
      <c r="E27" s="7" t="s">
        <v>5</v>
      </c>
      <c r="F27" s="7" t="s">
        <v>66</v>
      </c>
      <c r="G27" s="11">
        <v>70888337</v>
      </c>
      <c r="H27" s="7" t="s">
        <v>84</v>
      </c>
      <c r="I27" s="6">
        <v>10863170.33</v>
      </c>
      <c r="J27" s="6">
        <v>3833469.15</v>
      </c>
      <c r="K27" s="6">
        <v>3258448.77</v>
      </c>
      <c r="L27" s="6">
        <v>575020.38</v>
      </c>
    </row>
    <row r="28" spans="2:12" ht="30" x14ac:dyDescent="0.25">
      <c r="B28" s="8" t="s">
        <v>80</v>
      </c>
      <c r="C28" s="14" t="s">
        <v>93</v>
      </c>
      <c r="D28" s="4" t="s">
        <v>102</v>
      </c>
      <c r="E28" s="7" t="s">
        <v>105</v>
      </c>
      <c r="F28" s="7" t="s">
        <v>141</v>
      </c>
      <c r="G28" s="11">
        <v>70891095</v>
      </c>
      <c r="H28" s="7" t="s">
        <v>84</v>
      </c>
      <c r="I28" s="6">
        <v>1979487.93</v>
      </c>
      <c r="J28" s="6">
        <v>527401.35</v>
      </c>
      <c r="K28" s="6">
        <v>448291.14</v>
      </c>
      <c r="L28" s="6">
        <v>79110.210000000006</v>
      </c>
    </row>
    <row r="29" spans="2:12" ht="30" x14ac:dyDescent="0.25">
      <c r="B29" s="8" t="s">
        <v>147</v>
      </c>
      <c r="C29" s="14" t="s">
        <v>108</v>
      </c>
      <c r="D29" s="16" t="s">
        <v>122</v>
      </c>
      <c r="E29" s="7" t="s">
        <v>7</v>
      </c>
      <c r="F29" s="7" t="s">
        <v>67</v>
      </c>
      <c r="G29" s="11">
        <v>70891508</v>
      </c>
      <c r="H29" s="7" t="s">
        <v>140</v>
      </c>
      <c r="I29" s="6">
        <v>7653624.2999999998</v>
      </c>
      <c r="J29" s="6">
        <v>1652913.15</v>
      </c>
      <c r="K29" s="6">
        <f>+J29*0.85</f>
        <v>1404976.1775</v>
      </c>
      <c r="L29" s="6">
        <f>+J29*0.15</f>
        <v>247936.97249999997</v>
      </c>
    </row>
    <row r="30" spans="2:12" ht="30" x14ac:dyDescent="0.25">
      <c r="B30" s="8" t="s">
        <v>147</v>
      </c>
      <c r="C30" s="14" t="s">
        <v>109</v>
      </c>
      <c r="D30" s="17" t="s">
        <v>123</v>
      </c>
      <c r="E30" s="7" t="s">
        <v>47</v>
      </c>
      <c r="F30" s="7" t="s">
        <v>76</v>
      </c>
      <c r="G30" s="11">
        <v>70891320</v>
      </c>
      <c r="H30" s="7" t="s">
        <v>140</v>
      </c>
      <c r="I30" s="6">
        <v>1401364.65</v>
      </c>
      <c r="J30" s="6">
        <v>411912.9</v>
      </c>
      <c r="K30" s="6">
        <f t="shared" ref="K30:K42" si="0">+J30*0.85</f>
        <v>350125.96500000003</v>
      </c>
      <c r="L30" s="6">
        <f t="shared" ref="L30:L42" si="1">+J30*0.15</f>
        <v>61786.934999999998</v>
      </c>
    </row>
    <row r="31" spans="2:12" ht="45" x14ac:dyDescent="0.25">
      <c r="B31" s="8" t="s">
        <v>147</v>
      </c>
      <c r="C31" s="15" t="s">
        <v>110</v>
      </c>
      <c r="D31" s="18" t="s">
        <v>124</v>
      </c>
      <c r="E31" s="7" t="s">
        <v>14</v>
      </c>
      <c r="F31" s="7" t="s">
        <v>68</v>
      </c>
      <c r="G31" s="12" t="s">
        <v>70</v>
      </c>
      <c r="H31" s="7" t="s">
        <v>140</v>
      </c>
      <c r="I31" s="6">
        <v>5607616.3499999996</v>
      </c>
      <c r="J31" s="6">
        <v>687453.9</v>
      </c>
      <c r="K31" s="6">
        <f t="shared" si="0"/>
        <v>584335.81500000006</v>
      </c>
      <c r="L31" s="6">
        <f t="shared" si="1"/>
        <v>103118.08500000001</v>
      </c>
    </row>
    <row r="32" spans="2:12" ht="60" x14ac:dyDescent="0.25">
      <c r="B32" s="8" t="s">
        <v>147</v>
      </c>
      <c r="C32" s="14" t="s">
        <v>111</v>
      </c>
      <c r="D32" s="7" t="s">
        <v>125</v>
      </c>
      <c r="E32" s="7" t="s">
        <v>46</v>
      </c>
      <c r="F32" s="7" t="s">
        <v>75</v>
      </c>
      <c r="G32" s="11">
        <v>70890692</v>
      </c>
      <c r="H32" s="7" t="s">
        <v>140</v>
      </c>
      <c r="I32" s="6">
        <v>23324776.649999999</v>
      </c>
      <c r="J32" s="6">
        <v>7096394.0300000003</v>
      </c>
      <c r="K32" s="6">
        <f t="shared" si="0"/>
        <v>6031934.9254999999</v>
      </c>
      <c r="L32" s="6">
        <f t="shared" si="1"/>
        <v>1064459.1044999999</v>
      </c>
    </row>
    <row r="33" spans="2:12" ht="45" x14ac:dyDescent="0.25">
      <c r="B33" s="8" t="s">
        <v>147</v>
      </c>
      <c r="C33" s="14" t="s">
        <v>112</v>
      </c>
      <c r="D33" s="7" t="s">
        <v>126</v>
      </c>
      <c r="E33" s="7" t="s">
        <v>43</v>
      </c>
      <c r="F33" s="7" t="s">
        <v>72</v>
      </c>
      <c r="G33" s="11">
        <v>70891168</v>
      </c>
      <c r="H33" s="7" t="s">
        <v>140</v>
      </c>
      <c r="I33" s="6">
        <v>4158132.3</v>
      </c>
      <c r="J33" s="6">
        <v>661576.65</v>
      </c>
      <c r="K33" s="6">
        <f t="shared" si="0"/>
        <v>562340.15249999997</v>
      </c>
      <c r="L33" s="6">
        <f t="shared" si="1"/>
        <v>99236.497499999998</v>
      </c>
    </row>
    <row r="34" spans="2:12" ht="60" x14ac:dyDescent="0.25">
      <c r="B34" s="8" t="s">
        <v>147</v>
      </c>
      <c r="C34" s="14" t="s">
        <v>113</v>
      </c>
      <c r="D34" s="7" t="s">
        <v>127</v>
      </c>
      <c r="E34" s="7" t="s">
        <v>136</v>
      </c>
      <c r="F34" s="7" t="s">
        <v>142</v>
      </c>
      <c r="G34" s="11">
        <v>70890650</v>
      </c>
      <c r="H34" s="7" t="s">
        <v>140</v>
      </c>
      <c r="I34" s="6">
        <v>895003.2</v>
      </c>
      <c r="J34" s="6">
        <v>189726.6</v>
      </c>
      <c r="K34" s="6">
        <f t="shared" si="0"/>
        <v>161267.61000000002</v>
      </c>
      <c r="L34" s="6">
        <f t="shared" si="1"/>
        <v>28458.99</v>
      </c>
    </row>
    <row r="35" spans="2:12" ht="45" x14ac:dyDescent="0.25">
      <c r="B35" s="8" t="s">
        <v>147</v>
      </c>
      <c r="C35" s="14" t="s">
        <v>114</v>
      </c>
      <c r="D35" s="7" t="s">
        <v>128</v>
      </c>
      <c r="E35" s="7" t="s">
        <v>137</v>
      </c>
      <c r="F35" s="7" t="s">
        <v>143</v>
      </c>
      <c r="G35" s="11">
        <v>70892156</v>
      </c>
      <c r="H35" s="7" t="s">
        <v>140</v>
      </c>
      <c r="I35" s="6">
        <v>6469661.0999999996</v>
      </c>
      <c r="J35" s="6">
        <v>2167626.6</v>
      </c>
      <c r="K35" s="6">
        <f t="shared" si="0"/>
        <v>1842482.61</v>
      </c>
      <c r="L35" s="6">
        <f t="shared" si="1"/>
        <v>325143.99</v>
      </c>
    </row>
    <row r="36" spans="2:12" ht="60" x14ac:dyDescent="0.25">
      <c r="B36" s="8" t="s">
        <v>147</v>
      </c>
      <c r="C36" s="14" t="s">
        <v>115</v>
      </c>
      <c r="D36" s="7" t="s">
        <v>129</v>
      </c>
      <c r="E36" s="7" t="s">
        <v>103</v>
      </c>
      <c r="F36" s="7" t="s">
        <v>106</v>
      </c>
      <c r="G36" s="11" t="s">
        <v>107</v>
      </c>
      <c r="H36" s="7" t="s">
        <v>140</v>
      </c>
      <c r="I36" s="6">
        <v>5786953.2000000002</v>
      </c>
      <c r="J36" s="6">
        <v>1368735.38</v>
      </c>
      <c r="K36" s="6">
        <f t="shared" si="0"/>
        <v>1163425.0729999999</v>
      </c>
      <c r="L36" s="6">
        <f t="shared" si="1"/>
        <v>205310.30699999997</v>
      </c>
    </row>
    <row r="37" spans="2:12" ht="45" x14ac:dyDescent="0.25">
      <c r="B37" s="8" t="s">
        <v>147</v>
      </c>
      <c r="C37" s="14" t="s">
        <v>116</v>
      </c>
      <c r="D37" s="7" t="s">
        <v>130</v>
      </c>
      <c r="E37" s="7" t="s">
        <v>5</v>
      </c>
      <c r="F37" s="7" t="s">
        <v>66</v>
      </c>
      <c r="G37" s="11">
        <v>70888337</v>
      </c>
      <c r="H37" s="7" t="s">
        <v>140</v>
      </c>
      <c r="I37" s="6">
        <v>10969230.83</v>
      </c>
      <c r="J37" s="6">
        <v>3373144.95</v>
      </c>
      <c r="K37" s="6">
        <f t="shared" si="0"/>
        <v>2867173.2075</v>
      </c>
      <c r="L37" s="6">
        <f t="shared" si="1"/>
        <v>505971.74249999999</v>
      </c>
    </row>
    <row r="38" spans="2:12" ht="30" x14ac:dyDescent="0.25">
      <c r="B38" s="8" t="s">
        <v>147</v>
      </c>
      <c r="C38" s="14" t="s">
        <v>117</v>
      </c>
      <c r="D38" s="7" t="s">
        <v>131</v>
      </c>
      <c r="E38" s="7" t="s">
        <v>104</v>
      </c>
      <c r="F38" s="7" t="s">
        <v>71</v>
      </c>
      <c r="G38" s="3">
        <v>70890749</v>
      </c>
      <c r="H38" s="7" t="s">
        <v>140</v>
      </c>
      <c r="I38" s="6">
        <v>6300972.2999999998</v>
      </c>
      <c r="J38" s="6">
        <v>1397483.85</v>
      </c>
      <c r="K38" s="6">
        <f t="shared" si="0"/>
        <v>1187861.2725</v>
      </c>
      <c r="L38" s="6">
        <f t="shared" si="1"/>
        <v>209622.57750000001</v>
      </c>
    </row>
    <row r="39" spans="2:12" ht="45" x14ac:dyDescent="0.25">
      <c r="B39" s="8" t="s">
        <v>147</v>
      </c>
      <c r="C39" s="14" t="s">
        <v>118</v>
      </c>
      <c r="D39" s="7" t="s">
        <v>132</v>
      </c>
      <c r="E39" s="7" t="s">
        <v>45</v>
      </c>
      <c r="F39" s="7" t="s">
        <v>74</v>
      </c>
      <c r="G39" s="3">
        <v>70890366</v>
      </c>
      <c r="H39" s="7" t="s">
        <v>140</v>
      </c>
      <c r="I39" s="6">
        <v>1968770.43</v>
      </c>
      <c r="J39" s="6">
        <v>562367.4</v>
      </c>
      <c r="K39" s="6">
        <f t="shared" si="0"/>
        <v>478012.29</v>
      </c>
      <c r="L39" s="6">
        <f t="shared" si="1"/>
        <v>84355.11</v>
      </c>
    </row>
    <row r="40" spans="2:12" ht="45" x14ac:dyDescent="0.25">
      <c r="B40" s="8" t="s">
        <v>147</v>
      </c>
      <c r="C40" s="14" t="s">
        <v>119</v>
      </c>
      <c r="D40" s="7" t="s">
        <v>133</v>
      </c>
      <c r="E40" s="7" t="s">
        <v>138</v>
      </c>
      <c r="F40" s="7" t="s">
        <v>144</v>
      </c>
      <c r="G40" s="3">
        <v>70892822</v>
      </c>
      <c r="H40" s="7" t="s">
        <v>140</v>
      </c>
      <c r="I40" s="6">
        <v>6900640.9500000002</v>
      </c>
      <c r="J40" s="6">
        <v>984590.25</v>
      </c>
      <c r="K40" s="6">
        <f t="shared" si="0"/>
        <v>836901.71250000002</v>
      </c>
      <c r="L40" s="6">
        <f t="shared" si="1"/>
        <v>147688.53750000001</v>
      </c>
    </row>
    <row r="41" spans="2:12" ht="30" x14ac:dyDescent="0.25">
      <c r="B41" s="8" t="s">
        <v>147</v>
      </c>
      <c r="C41" s="14" t="s">
        <v>120</v>
      </c>
      <c r="D41" s="7" t="s">
        <v>134</v>
      </c>
      <c r="E41" s="7" t="s">
        <v>105</v>
      </c>
      <c r="F41" s="7" t="s">
        <v>145</v>
      </c>
      <c r="G41" s="3">
        <v>70891095</v>
      </c>
      <c r="H41" s="7" t="s">
        <v>140</v>
      </c>
      <c r="I41" s="6">
        <v>11404083.390000001</v>
      </c>
      <c r="J41" s="6">
        <v>2156682.5699999998</v>
      </c>
      <c r="K41" s="6">
        <f t="shared" si="0"/>
        <v>1833180.1844999997</v>
      </c>
      <c r="L41" s="6">
        <f t="shared" si="1"/>
        <v>323502.38549999997</v>
      </c>
    </row>
    <row r="42" spans="2:12" ht="45" x14ac:dyDescent="0.25">
      <c r="B42" s="8" t="s">
        <v>147</v>
      </c>
      <c r="C42" s="14" t="s">
        <v>121</v>
      </c>
      <c r="D42" s="7" t="s">
        <v>135</v>
      </c>
      <c r="E42" s="7" t="s">
        <v>139</v>
      </c>
      <c r="F42" s="7" t="s">
        <v>146</v>
      </c>
      <c r="G42" s="3">
        <v>60609460</v>
      </c>
      <c r="H42" s="7" t="s">
        <v>140</v>
      </c>
      <c r="I42" s="6">
        <v>6267721.9500000002</v>
      </c>
      <c r="J42" s="6">
        <v>1657683.3</v>
      </c>
      <c r="K42" s="6">
        <f t="shared" si="0"/>
        <v>1409030.8049999999</v>
      </c>
      <c r="L42" s="6">
        <f t="shared" si="1"/>
        <v>248652.495</v>
      </c>
    </row>
    <row r="43" spans="2:12" ht="45" x14ac:dyDescent="0.25">
      <c r="B43" s="8" t="s">
        <v>162</v>
      </c>
      <c r="C43" s="14" t="s">
        <v>148</v>
      </c>
      <c r="D43" s="7" t="s">
        <v>163</v>
      </c>
      <c r="E43" s="7" t="s">
        <v>45</v>
      </c>
      <c r="F43" s="7" t="s">
        <v>74</v>
      </c>
      <c r="G43" s="3">
        <v>70890366</v>
      </c>
      <c r="H43" s="7" t="s">
        <v>178</v>
      </c>
      <c r="I43" s="6">
        <v>2822939.7</v>
      </c>
      <c r="J43" s="21" t="s">
        <v>179</v>
      </c>
      <c r="K43" s="21" t="s">
        <v>179</v>
      </c>
      <c r="L43" s="21" t="s">
        <v>179</v>
      </c>
    </row>
    <row r="44" spans="2:12" ht="45" x14ac:dyDescent="0.25">
      <c r="B44" s="8" t="s">
        <v>162</v>
      </c>
      <c r="C44" s="14" t="s">
        <v>149</v>
      </c>
      <c r="D44" s="7" t="s">
        <v>164</v>
      </c>
      <c r="E44" s="7" t="s">
        <v>139</v>
      </c>
      <c r="F44" s="7" t="s">
        <v>146</v>
      </c>
      <c r="G44" s="3">
        <v>60609460</v>
      </c>
      <c r="H44" s="7" t="s">
        <v>178</v>
      </c>
      <c r="I44" s="6">
        <v>6861648.1500000004</v>
      </c>
      <c r="J44" s="21" t="s">
        <v>179</v>
      </c>
      <c r="K44" s="21" t="s">
        <v>179</v>
      </c>
      <c r="L44" s="21" t="s">
        <v>179</v>
      </c>
    </row>
    <row r="45" spans="2:12" ht="30" x14ac:dyDescent="0.25">
      <c r="B45" s="8" t="s">
        <v>162</v>
      </c>
      <c r="C45" s="14" t="s">
        <v>150</v>
      </c>
      <c r="D45" s="7" t="s">
        <v>165</v>
      </c>
      <c r="E45" s="7" t="s">
        <v>47</v>
      </c>
      <c r="F45" s="7" t="s">
        <v>76</v>
      </c>
      <c r="G45" s="11">
        <v>70891320</v>
      </c>
      <c r="H45" s="7" t="s">
        <v>178</v>
      </c>
      <c r="I45" s="6">
        <v>2071788.6</v>
      </c>
      <c r="J45" s="21" t="s">
        <v>179</v>
      </c>
      <c r="K45" s="21" t="s">
        <v>179</v>
      </c>
      <c r="L45" s="21" t="s">
        <v>179</v>
      </c>
    </row>
    <row r="46" spans="2:12" ht="30" x14ac:dyDescent="0.25">
      <c r="B46" s="8" t="s">
        <v>162</v>
      </c>
      <c r="C46" s="14" t="s">
        <v>151</v>
      </c>
      <c r="D46" s="7" t="s">
        <v>166</v>
      </c>
      <c r="E46" s="7" t="s">
        <v>7</v>
      </c>
      <c r="F46" s="7" t="s">
        <v>67</v>
      </c>
      <c r="G46" s="3">
        <v>70891508</v>
      </c>
      <c r="H46" s="7" t="s">
        <v>178</v>
      </c>
      <c r="I46" s="6">
        <v>10776766.35</v>
      </c>
      <c r="J46" s="21" t="s">
        <v>179</v>
      </c>
      <c r="K46" s="21" t="s">
        <v>179</v>
      </c>
      <c r="L46" s="21" t="s">
        <v>179</v>
      </c>
    </row>
    <row r="47" spans="2:12" ht="60" x14ac:dyDescent="0.25">
      <c r="B47" s="8" t="s">
        <v>162</v>
      </c>
      <c r="C47" s="14" t="s">
        <v>152</v>
      </c>
      <c r="D47" s="7" t="s">
        <v>167</v>
      </c>
      <c r="E47" s="7" t="s">
        <v>103</v>
      </c>
      <c r="F47" s="7" t="s">
        <v>106</v>
      </c>
      <c r="G47" s="3" t="s">
        <v>107</v>
      </c>
      <c r="H47" s="7" t="s">
        <v>178</v>
      </c>
      <c r="I47" s="6">
        <v>6326660.5499999998</v>
      </c>
      <c r="J47" s="21" t="s">
        <v>179</v>
      </c>
      <c r="K47" s="21" t="s">
        <v>179</v>
      </c>
      <c r="L47" s="21" t="s">
        <v>179</v>
      </c>
    </row>
    <row r="48" spans="2:12" ht="45" x14ac:dyDescent="0.25">
      <c r="B48" s="8" t="s">
        <v>162</v>
      </c>
      <c r="C48" s="14" t="s">
        <v>153</v>
      </c>
      <c r="D48" s="7" t="s">
        <v>168</v>
      </c>
      <c r="E48" s="7" t="s">
        <v>177</v>
      </c>
      <c r="F48" s="7" t="s">
        <v>68</v>
      </c>
      <c r="G48" s="3" t="s">
        <v>70</v>
      </c>
      <c r="H48" s="7" t="s">
        <v>178</v>
      </c>
      <c r="I48" s="6">
        <v>7765633.0499999998</v>
      </c>
      <c r="J48" s="21" t="s">
        <v>179</v>
      </c>
      <c r="K48" s="21" t="s">
        <v>179</v>
      </c>
      <c r="L48" s="21" t="s">
        <v>179</v>
      </c>
    </row>
    <row r="49" spans="2:12" ht="30" x14ac:dyDescent="0.25">
      <c r="B49" s="8" t="s">
        <v>162</v>
      </c>
      <c r="C49" s="14" t="s">
        <v>154</v>
      </c>
      <c r="D49" s="7" t="s">
        <v>169</v>
      </c>
      <c r="E49" s="7" t="s">
        <v>104</v>
      </c>
      <c r="F49" s="7" t="s">
        <v>71</v>
      </c>
      <c r="G49" s="3">
        <v>70890749</v>
      </c>
      <c r="H49" s="7" t="s">
        <v>178</v>
      </c>
      <c r="I49" s="6">
        <v>6025553.0999999996</v>
      </c>
      <c r="J49" s="21" t="s">
        <v>179</v>
      </c>
      <c r="K49" s="21" t="s">
        <v>179</v>
      </c>
      <c r="L49" s="21" t="s">
        <v>179</v>
      </c>
    </row>
    <row r="50" spans="2:12" ht="45" x14ac:dyDescent="0.25">
      <c r="B50" s="8" t="s">
        <v>162</v>
      </c>
      <c r="C50" s="14" t="s">
        <v>155</v>
      </c>
      <c r="D50" s="7" t="s">
        <v>170</v>
      </c>
      <c r="E50" s="7" t="s">
        <v>138</v>
      </c>
      <c r="F50" s="7" t="s">
        <v>144</v>
      </c>
      <c r="G50" s="3">
        <v>70892822</v>
      </c>
      <c r="H50" s="7" t="s">
        <v>178</v>
      </c>
      <c r="I50" s="6">
        <v>5600038.5</v>
      </c>
      <c r="J50" s="21" t="s">
        <v>179</v>
      </c>
      <c r="K50" s="21" t="s">
        <v>179</v>
      </c>
      <c r="L50" s="21" t="s">
        <v>179</v>
      </c>
    </row>
    <row r="51" spans="2:12" ht="45" x14ac:dyDescent="0.25">
      <c r="B51" s="8" t="s">
        <v>162</v>
      </c>
      <c r="C51" s="14" t="s">
        <v>156</v>
      </c>
      <c r="D51" s="7" t="s">
        <v>171</v>
      </c>
      <c r="E51" s="7" t="s">
        <v>137</v>
      </c>
      <c r="F51" s="7" t="s">
        <v>143</v>
      </c>
      <c r="G51" s="3">
        <v>70892156</v>
      </c>
      <c r="H51" s="7" t="s">
        <v>178</v>
      </c>
      <c r="I51" s="6">
        <v>15905595.300000001</v>
      </c>
      <c r="J51" s="21" t="s">
        <v>179</v>
      </c>
      <c r="K51" s="21" t="s">
        <v>179</v>
      </c>
      <c r="L51" s="21" t="s">
        <v>179</v>
      </c>
    </row>
    <row r="52" spans="2:12" ht="45" x14ac:dyDescent="0.25">
      <c r="B52" s="8" t="s">
        <v>162</v>
      </c>
      <c r="C52" s="14" t="s">
        <v>157</v>
      </c>
      <c r="D52" s="7" t="s">
        <v>172</v>
      </c>
      <c r="E52" s="7" t="s">
        <v>5</v>
      </c>
      <c r="F52" s="7" t="s">
        <v>66</v>
      </c>
      <c r="G52" s="3">
        <v>70888337</v>
      </c>
      <c r="H52" s="7" t="s">
        <v>178</v>
      </c>
      <c r="I52" s="6">
        <v>14701215.380000001</v>
      </c>
      <c r="J52" s="21" t="s">
        <v>179</v>
      </c>
      <c r="K52" s="21" t="s">
        <v>179</v>
      </c>
      <c r="L52" s="21" t="s">
        <v>179</v>
      </c>
    </row>
    <row r="53" spans="2:12" ht="45" x14ac:dyDescent="0.25">
      <c r="B53" s="8" t="s">
        <v>162</v>
      </c>
      <c r="C53" s="14" t="s">
        <v>158</v>
      </c>
      <c r="D53" s="7" t="s">
        <v>173</v>
      </c>
      <c r="E53" s="7" t="s">
        <v>43</v>
      </c>
      <c r="F53" s="7" t="s">
        <v>72</v>
      </c>
      <c r="G53" s="3">
        <v>70891168</v>
      </c>
      <c r="H53" s="7" t="s">
        <v>178</v>
      </c>
      <c r="I53" s="6">
        <v>4393270.3499999996</v>
      </c>
      <c r="J53" s="21" t="s">
        <v>179</v>
      </c>
      <c r="K53" s="21" t="s">
        <v>179</v>
      </c>
      <c r="L53" s="21" t="s">
        <v>179</v>
      </c>
    </row>
    <row r="54" spans="2:12" ht="60" x14ac:dyDescent="0.25">
      <c r="B54" s="8" t="s">
        <v>162</v>
      </c>
      <c r="C54" s="14" t="s">
        <v>159</v>
      </c>
      <c r="D54" s="7" t="s">
        <v>174</v>
      </c>
      <c r="E54" s="7" t="s">
        <v>46</v>
      </c>
      <c r="F54" s="7" t="s">
        <v>75</v>
      </c>
      <c r="G54" s="3">
        <v>70890692</v>
      </c>
      <c r="H54" s="7" t="s">
        <v>178</v>
      </c>
      <c r="I54" s="6">
        <v>28504067.550000001</v>
      </c>
      <c r="J54" s="21" t="s">
        <v>179</v>
      </c>
      <c r="K54" s="21" t="s">
        <v>179</v>
      </c>
      <c r="L54" s="21" t="s">
        <v>179</v>
      </c>
    </row>
    <row r="55" spans="2:12" ht="30" x14ac:dyDescent="0.25">
      <c r="B55" s="8" t="s">
        <v>162</v>
      </c>
      <c r="C55" s="14" t="s">
        <v>160</v>
      </c>
      <c r="D55" s="7" t="s">
        <v>175</v>
      </c>
      <c r="E55" s="7" t="s">
        <v>105</v>
      </c>
      <c r="F55" s="7" t="s">
        <v>145</v>
      </c>
      <c r="G55" s="3">
        <v>70891095</v>
      </c>
      <c r="H55" s="7" t="s">
        <v>178</v>
      </c>
      <c r="I55" s="6">
        <v>13539643.43</v>
      </c>
      <c r="J55" s="21" t="s">
        <v>179</v>
      </c>
      <c r="K55" s="21" t="s">
        <v>179</v>
      </c>
      <c r="L55" s="21" t="s">
        <v>179</v>
      </c>
    </row>
    <row r="56" spans="2:12" ht="60" x14ac:dyDescent="0.25">
      <c r="B56" s="8" t="s">
        <v>162</v>
      </c>
      <c r="C56" s="14" t="s">
        <v>161</v>
      </c>
      <c r="D56" s="7" t="s">
        <v>176</v>
      </c>
      <c r="E56" s="7" t="s">
        <v>136</v>
      </c>
      <c r="F56" s="7" t="s">
        <v>142</v>
      </c>
      <c r="G56" s="3">
        <v>70890650</v>
      </c>
      <c r="H56" s="7" t="s">
        <v>178</v>
      </c>
      <c r="I56" s="6">
        <v>1368051.3</v>
      </c>
      <c r="J56" s="21" t="s">
        <v>179</v>
      </c>
      <c r="K56" s="21" t="s">
        <v>179</v>
      </c>
      <c r="L56" s="21" t="s">
        <v>179</v>
      </c>
    </row>
    <row r="57" spans="2:12" ht="21.75" customHeight="1" x14ac:dyDescent="0.25">
      <c r="I57" s="20">
        <f>SUM(I4:I56)</f>
        <v>369695087.98000008</v>
      </c>
      <c r="J57" s="20">
        <f>SUM(J4:J42)</f>
        <v>73682811.510000005</v>
      </c>
      <c r="K57" s="20">
        <f>SUM(K4:K42)</f>
        <v>62630389.685500003</v>
      </c>
      <c r="L57" s="20">
        <f>SUM(L4:L42)</f>
        <v>11052421.8245</v>
      </c>
    </row>
    <row r="60" spans="2:12" x14ac:dyDescent="0.25">
      <c r="I60" s="19"/>
    </row>
  </sheetData>
  <autoFilter ref="B3:L57" xr:uid="{92BBB705-4D6E-42B0-AE43-AD21570409B5}"/>
  <mergeCells count="1">
    <mergeCell ref="B2:L2"/>
  </mergeCells>
  <phoneticPr fontId="7" type="noConversion"/>
  <pageMargins left="0.7" right="0.7" top="0.78740157499999996" bottom="0.78740157499999996" header="0.3" footer="0.3"/>
  <pageSetup paperSize="9" orientation="portrait" horizontalDpi="300" verticalDpi="300" r:id="rId1"/>
  <ignoredErrors>
    <ignoredError sqref="G7 G11 G19:G20 G31 G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6"/>
  <sheetViews>
    <sheetView topLeftCell="B1" zoomScale="60" zoomScaleNormal="60" workbookViewId="0">
      <selection activeCell="I5" sqref="I5"/>
    </sheetView>
  </sheetViews>
  <sheetFormatPr defaultRowHeight="15" x14ac:dyDescent="0.25"/>
  <cols>
    <col min="2" max="2" width="9.85546875" customWidth="1"/>
    <col min="3" max="3" width="32.42578125" customWidth="1"/>
    <col min="4" max="4" width="24" customWidth="1"/>
    <col min="5" max="8" width="16.28515625" customWidth="1"/>
    <col min="9" max="10" width="21" customWidth="1"/>
    <col min="11" max="11" width="20.42578125" customWidth="1"/>
    <col min="12" max="13" width="17.140625" customWidth="1"/>
  </cols>
  <sheetData>
    <row r="2" spans="2:13" ht="22.5" customHeight="1" x14ac:dyDescent="0.25">
      <c r="B2" s="22" t="s">
        <v>48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ht="51" customHeight="1" x14ac:dyDescent="0.25">
      <c r="B3" s="1" t="s">
        <v>2</v>
      </c>
      <c r="C3" s="1" t="s">
        <v>0</v>
      </c>
      <c r="D3" s="1" t="s">
        <v>1</v>
      </c>
      <c r="E3" s="1" t="s">
        <v>64</v>
      </c>
      <c r="F3" s="1" t="s">
        <v>65</v>
      </c>
      <c r="G3" s="1" t="s">
        <v>69</v>
      </c>
      <c r="H3" s="1" t="s">
        <v>55</v>
      </c>
      <c r="I3" s="1" t="s">
        <v>59</v>
      </c>
      <c r="J3" s="1" t="s">
        <v>58</v>
      </c>
      <c r="K3" s="1" t="s">
        <v>16</v>
      </c>
      <c r="L3" s="1" t="s">
        <v>17</v>
      </c>
      <c r="M3" s="1" t="s">
        <v>18</v>
      </c>
    </row>
    <row r="4" spans="2:13" ht="75" x14ac:dyDescent="0.25">
      <c r="B4" s="5" t="s">
        <v>49</v>
      </c>
      <c r="C4" s="5" t="s">
        <v>50</v>
      </c>
      <c r="D4" s="7" t="s">
        <v>53</v>
      </c>
      <c r="E4" s="7" t="s">
        <v>78</v>
      </c>
      <c r="F4" s="7" t="s">
        <v>77</v>
      </c>
      <c r="G4" s="11" t="s">
        <v>79</v>
      </c>
      <c r="H4" s="11" t="s">
        <v>56</v>
      </c>
      <c r="I4" s="11" t="s">
        <v>63</v>
      </c>
      <c r="J4" s="9">
        <v>69995970</v>
      </c>
      <c r="K4" s="9">
        <v>69731912.079999998</v>
      </c>
      <c r="L4" s="9">
        <v>59272125.240000002</v>
      </c>
      <c r="M4" s="9">
        <v>10459786.84</v>
      </c>
    </row>
    <row r="5" spans="2:13" ht="75" x14ac:dyDescent="0.25">
      <c r="B5" s="5" t="s">
        <v>51</v>
      </c>
      <c r="C5" s="5" t="s">
        <v>52</v>
      </c>
      <c r="D5" s="7" t="s">
        <v>54</v>
      </c>
      <c r="E5" s="7" t="s">
        <v>78</v>
      </c>
      <c r="F5" s="7" t="s">
        <v>77</v>
      </c>
      <c r="G5" s="11" t="s">
        <v>79</v>
      </c>
      <c r="H5" s="11" t="s">
        <v>57</v>
      </c>
      <c r="I5" s="11" t="s">
        <v>180</v>
      </c>
      <c r="J5" s="9">
        <v>411028200</v>
      </c>
      <c r="K5" s="9">
        <v>320655621.96999997</v>
      </c>
      <c r="L5" s="9">
        <f>+K5*0.85</f>
        <v>272557278.67449999</v>
      </c>
      <c r="M5" s="9">
        <f>+K5*0.15</f>
        <v>48098343.295499995</v>
      </c>
    </row>
    <row r="6" spans="2:13" x14ac:dyDescent="0.25">
      <c r="J6" s="10">
        <f>SUM(J4:J5)</f>
        <v>481024170</v>
      </c>
      <c r="K6" s="10">
        <f>+K4+K5</f>
        <v>390387534.04999995</v>
      </c>
      <c r="L6" s="10">
        <f>+L4+L5</f>
        <v>331829403.9145</v>
      </c>
      <c r="M6" s="10">
        <f>+M4+M5</f>
        <v>58558130.135499999</v>
      </c>
    </row>
  </sheetData>
  <mergeCells count="1">
    <mergeCell ref="B2:M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6B2B70E8D1914585E463FE43706966" ma:contentTypeVersion="0" ma:contentTypeDescription="Vytvoří nový dokument" ma:contentTypeScope="" ma:versionID="be5d6cc9d4da91fc8f3224805d62f4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baeca6a553200313f43e75ec7b0d4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356697-A55F-4782-924E-BDCD5D9245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79DBD-A7E8-4F2A-BAC6-E3809CFC6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816F2E-4CF7-4D46-B793-670BFE40AD1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SCI</vt:lpstr>
      <vt:lpstr>SCII,III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Macháčková Petra Ing. (MPSV)</dc:creator>
  <cp:lastModifiedBy>Hřebíček Robert Jan Mgr. (MPSV)</cp:lastModifiedBy>
  <dcterms:created xsi:type="dcterms:W3CDTF">2019-10-30T11:05:56Z</dcterms:created>
  <dcterms:modified xsi:type="dcterms:W3CDTF">2021-03-19T13:00:47Z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0x010100016B2B70E8D1914585E463FE43706966</vt:lpwstr>
  </property>
</Properties>
</file>