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255" windowWidth="4050" windowHeight="3285" activeTab="1"/>
  </bookViews>
  <sheets>
    <sheet name="Pokyny k vyplnění" sheetId="1" r:id="rId1"/>
    <sheet name="Přepočet FM a max. dotace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Petra Buršíková</author>
  </authors>
  <commentList>
    <comment ref="G55" authorId="0">
      <text>
        <r>
          <rPr>
            <sz val="8"/>
            <rFont val="Tahoma"/>
            <family val="0"/>
          </rPr>
          <t>Když bude nová hodnota FG (FG2) o více než 10%  menší než původní hodnota FG (FG1), pak se musí přepočítat výše dotace ze SF a SR a případně dalších veřejných zdrojů, které nejsou vlastními zdroji příjemce. Příjemce vrátí zpět neoprávněně vyčerpané prostředky nebo mu bude proplacena nižší částka, než v rámci ŽoP požaduje.</t>
        </r>
      </text>
    </comment>
    <comment ref="I3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4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sharedStrings.xml><?xml version="1.0" encoding="utf-8"?>
<sst xmlns="http://schemas.openxmlformats.org/spreadsheetml/2006/main" count="120" uniqueCount="102">
  <si>
    <t>provozní výdaje</t>
  </si>
  <si>
    <t>zůstatková hodnota</t>
  </si>
  <si>
    <t>Diskontované hodnoty</t>
  </si>
  <si>
    <t>Vstupní hodnoty</t>
  </si>
  <si>
    <t>období</t>
  </si>
  <si>
    <t>Diskontované investiční náklady</t>
  </si>
  <si>
    <t>Položka</t>
  </si>
  <si>
    <t>Zkratka</t>
  </si>
  <si>
    <t>Výpočet</t>
  </si>
  <si>
    <t>Finanční mezera</t>
  </si>
  <si>
    <t>Čisté cash flow</t>
  </si>
  <si>
    <t xml:space="preserve">Diskontní sazba </t>
  </si>
  <si>
    <t>Způsobilé výdaje</t>
  </si>
  <si>
    <t xml:space="preserve">investiční náklady </t>
  </si>
  <si>
    <t>realizační 
a provozní příjmy</t>
  </si>
  <si>
    <t>k</t>
  </si>
  <si>
    <t>DIC</t>
  </si>
  <si>
    <t>DNR</t>
  </si>
  <si>
    <t>FG</t>
  </si>
  <si>
    <t>DIC-DNR</t>
  </si>
  <si>
    <t>FG/DIC</t>
  </si>
  <si>
    <t>investiční náklady (DIC)</t>
  </si>
  <si>
    <t>realizační 
a provozní příjmy (DR)</t>
  </si>
  <si>
    <t>EC</t>
  </si>
  <si>
    <t>DA</t>
  </si>
  <si>
    <t>EC*k</t>
  </si>
  <si>
    <t>Koeficient finanční mezery</t>
  </si>
  <si>
    <r>
      <t xml:space="preserve">Diskontované čisté </t>
    </r>
    <r>
      <rPr>
        <sz val="10"/>
        <rFont val="Arial"/>
        <family val="0"/>
      </rPr>
      <t>příjmy</t>
    </r>
  </si>
  <si>
    <t>zůstatková hodnota (DRV)</t>
  </si>
  <si>
    <t>provozní výdaje (DOC)</t>
  </si>
  <si>
    <r>
      <t>EC</t>
    </r>
    <r>
      <rPr>
        <vertAlign val="subscript"/>
        <sz val="10"/>
        <rFont val="Arial"/>
        <family val="2"/>
      </rPr>
      <t>P</t>
    </r>
  </si>
  <si>
    <t>EC-DA</t>
  </si>
  <si>
    <t>DR+DRV-DOC</t>
  </si>
  <si>
    <t>IC</t>
  </si>
  <si>
    <t>Výpočet diskontovaných hodnot</t>
  </si>
  <si>
    <t>Výše vratky do SF</t>
  </si>
  <si>
    <t>Rozdíl ve finanční mezeře v %</t>
  </si>
  <si>
    <t>Výše vratky do SR</t>
  </si>
  <si>
    <t>Hodnota - původní (1)</t>
  </si>
  <si>
    <t>Hodnota - nová (2)</t>
  </si>
  <si>
    <r>
      <t>(FG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-FG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)/FG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*100</t>
    </r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</si>
  <si>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</si>
  <si>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</si>
  <si>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t>SF</t>
  </si>
  <si>
    <t>SR</t>
  </si>
  <si>
    <t>Výpočet diskontovaných hodnot - nové hodnoty v případě přepočtu údajů</t>
  </si>
  <si>
    <t>KR</t>
  </si>
  <si>
    <t>OR</t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</si>
  <si>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</si>
  <si>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</si>
  <si>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t>Výše vratky do KR</t>
  </si>
  <si>
    <t>Výše vratky do OR</t>
  </si>
  <si>
    <r>
      <t>DA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SF</t>
    </r>
  </si>
  <si>
    <r>
      <t>DA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SR</t>
    </r>
  </si>
  <si>
    <r>
      <t>DA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KR</t>
    </r>
  </si>
  <si>
    <r>
      <t>DA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OR</t>
    </r>
  </si>
  <si>
    <t>Celkové výdaje projektu v Kč</t>
  </si>
  <si>
    <t>Způsobilé výdaje projektu v Kč</t>
  </si>
  <si>
    <t>Maximální možná dotace ze SF v Kč</t>
  </si>
  <si>
    <t>Maximální možná dotace ze SR v Kč</t>
  </si>
  <si>
    <t>Maximální možná dotace z KR v Kč</t>
  </si>
  <si>
    <t>Maximální možná dotace z OR v Kč</t>
  </si>
  <si>
    <t>Základní vstupní údaje</t>
  </si>
  <si>
    <t>i</t>
  </si>
  <si>
    <t xml:space="preserve">Přepočet finanční mezery a maximální výše dotace </t>
  </si>
  <si>
    <t>Za příjemce:</t>
  </si>
  <si>
    <t>Název:</t>
  </si>
  <si>
    <t>Titul, jméno, příjmení:</t>
  </si>
  <si>
    <t>Datum:</t>
  </si>
  <si>
    <t>Podpis, razítko:</t>
  </si>
  <si>
    <t>Za příslušné pracoviště ZS:</t>
  </si>
  <si>
    <t>Za ZS převzal (titul, jméno, příjmení, funkce):</t>
  </si>
  <si>
    <t>Pokyny k vyplnění:</t>
  </si>
  <si>
    <t xml:space="preserve">Název žadatele/příjemce: </t>
  </si>
  <si>
    <t>Název projektu:</t>
  </si>
  <si>
    <t>Registrační číslo žádosti:</t>
  </si>
  <si>
    <t>Unikátní kód žádosti:</t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</si>
  <si>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 xml:space="preserve">.
</t>
    </r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</si>
  <si>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DPH.</t>
    </r>
    <r>
      <rPr>
        <sz val="10"/>
        <rFont val="Arial"/>
        <family val="2"/>
      </rPr>
      <t xml:space="preserve"> Jejich výše musí být v souladu s hodnotami obsaženými v žádosti o dotaci, studii proveditelnosti a finanční, resp. cost-benefit analýze, jestliže žadatel takové dokumenty spolu s projektovou žádostí odevzdával.</t>
    </r>
  </si>
  <si>
    <r>
      <t>p</t>
    </r>
    <r>
      <rPr>
        <vertAlign val="subscript"/>
        <sz val="10"/>
        <rFont val="Arial"/>
        <family val="2"/>
      </rPr>
      <t>JV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</si>
  <si>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</si>
  <si>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 xml:space="preserve">Umožňuje-li to povaha projektu, uvádějte </t>
    </r>
    <r>
      <rPr>
        <b/>
        <sz val="10"/>
        <rFont val="Arial"/>
        <family val="2"/>
      </rPr>
      <t>rozdílovou variantu</t>
    </r>
    <r>
      <rPr>
        <sz val="10"/>
        <rFont val="Arial"/>
        <family val="2"/>
      </rPr>
      <t xml:space="preserve"> příjmů, provozních výdajů a zůstatkové hodnoty (tzv. přírůstková metoda). Vstupy vyčíslete na základě rozdílu mezi investiční a nulovou variantou projektu. </t>
    </r>
  </si>
  <si>
    <r>
      <t xml:space="preserve">Vstupy pro výpočet finanční mezery jsou zpracovávány z pohledu vlastníka infrastruktury – žadatele. </t>
    </r>
    <r>
      <rPr>
        <b/>
        <sz val="10"/>
        <rFont val="Arial"/>
        <family val="2"/>
      </rPr>
      <t>V případě, že provozovatelem projektu bude jiný subjekt než vlastník, jsou vstupy vyčísleny v konsolidované podobě, tzn. souhrnně za vlastníka i provozovatele</t>
    </r>
    <r>
      <rPr>
        <sz val="10"/>
        <rFont val="Arial"/>
        <family val="2"/>
      </rPr>
      <t>. Z definice příjmů rozhodných pro aplikaci čl. 55 je patrné, že příjmem, ke kterému musí být v případě finanční mezery přihlédnuto, je příjem provozovatele. Příjmy vlastníka v podobě poplatků hrazených provozovatelem za užívání výstupu projektu (např. poplatky za pronájem) nejsou pro výpočet finanční mezery rozhodující, jelikož v případě konsolidace jsou „vykráceny“ náklady hrazenými provozovatelem, protože poplatek za pronájem je příjmem vlastníka a zároveň nákladem provozovatele.</t>
    </r>
  </si>
  <si>
    <t>Žlutá pole jsou určena k vyplnění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</si>
  <si>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 je referenční období stanoveno na 15 let, resp. 20 let v případě projektů v oblasti intervence 5.1 IOP.
</t>
    </r>
    <r>
      <rPr>
        <b/>
        <sz val="10"/>
        <rFont val="Arial"/>
        <family val="2"/>
      </rPr>
      <t>Počátečním datem referenčního období je datum zahájení realizace projektu.</t>
    </r>
    <r>
      <rPr>
        <sz val="10"/>
        <rFont val="Arial"/>
        <family val="0"/>
      </rPr>
      <t xml:space="preserve">
</t>
    </r>
  </si>
  <si>
    <t>Přepočet výše rozdílu finanční mezery</t>
  </si>
  <si>
    <t>Maximální možná dotace z JV v Kč</t>
  </si>
  <si>
    <t>JV</t>
  </si>
  <si>
    <r>
      <t>DA*p</t>
    </r>
    <r>
      <rPr>
        <vertAlign val="subscript"/>
        <sz val="10"/>
        <rFont val="Arial"/>
        <family val="2"/>
      </rPr>
      <t>JV</t>
    </r>
  </si>
  <si>
    <t>Výše vratky do JV</t>
  </si>
  <si>
    <t>Podíl dotace ze strukturálních fondů (SF) na způsobilých veřejných výdajích (v %)</t>
  </si>
  <si>
    <t>Podíl dotace ze státního rozpočtu (SR) na způsobilých veřejných výdajích (v %)</t>
  </si>
  <si>
    <t>Podíl prostředků z rozpočtu kraje(KR) na způsobilých veřejných výdajích (v %)</t>
  </si>
  <si>
    <t>Podíl prostředků z rozpočtu obce (OR) na způsobilých veřejných výdajích (v %)</t>
  </si>
  <si>
    <t>Podíl jiných  národních veřejných finančních prostředků (JV) na způsobilých veřejných výdajích (v %)</t>
  </si>
  <si>
    <r>
      <t xml:space="preserve">Při stanovení výše příjmů musí být zohledněny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 Pokud dojde k </t>
    </r>
    <r>
      <rPr>
        <b/>
        <sz val="10"/>
        <rFont val="Arial"/>
        <family val="2"/>
      </rPr>
      <t>prodeji výstupu projektu v průběhu referenčního období</t>
    </r>
    <r>
      <rPr>
        <sz val="10"/>
        <rFont val="Arial"/>
        <family val="0"/>
      </rPr>
      <t xml:space="preserve">, je příjem z prodeje považován za příjem dle čl. 55. </t>
    </r>
  </si>
  <si>
    <r>
      <t>Investiční náklady</t>
    </r>
    <r>
      <rPr>
        <sz val="10"/>
        <rFont val="Arial"/>
        <family val="0"/>
      </rPr>
      <t xml:space="preserve">
Uveďte odhad výše celkových investičních nákladů realizovaných po dobu investiční fáze projektu (zahrnují výdaje investičního i neinvestičního charakteru). </t>
    </r>
    <r>
      <rPr>
        <i/>
        <sz val="10"/>
        <rFont val="Arial"/>
        <family val="2"/>
      </rPr>
      <t>Tento výklad investičních nákladů je převzat z Metodické příručky pro projekty vytvářející příjmy dle čl. 55 Nařízení Rady (ES) č. 1083/2006 a v rámci IOP je použit pouze pro účely zohlednění příjmů při stanovení výše dotace.</t>
    </r>
    <r>
      <rPr>
        <sz val="10"/>
        <rFont val="Arial"/>
        <family val="0"/>
      </rPr>
      <t xml:space="preserve">                                    Investiční náklady mohou být naplánovány do několika prvních let.
</t>
    </r>
    <r>
      <rPr>
        <b/>
        <sz val="10"/>
        <rFont val="Arial"/>
        <family val="2"/>
      </rPr>
      <t>Součástí investičních nákladů jsou i náklady vynaložené v předinvestiční fázi projektu, tzv. „sunk costs“.</t>
    </r>
    <r>
      <rPr>
        <sz val="10"/>
        <rFont val="Arial"/>
        <family val="0"/>
      </rPr>
      <t xml:space="preserve"> Jedná se např. o náklady spojené s přípravou projektové dokumentace, poradenstvím, výběrovým řízením, průzkumy.
</t>
    </r>
    <r>
      <rPr>
        <b/>
        <sz val="10"/>
        <rFont val="Arial"/>
        <family val="2"/>
      </rPr>
      <t>Náklady na reinvestice</t>
    </r>
    <r>
      <rPr>
        <sz val="10"/>
        <rFont val="Arial"/>
        <family val="0"/>
      </rPr>
      <t xml:space="preserve"> (např. výměna zařízení krátkodobé životnosti) v průběhu dalších let </t>
    </r>
    <r>
      <rPr>
        <b/>
        <sz val="10"/>
        <rFont val="Arial"/>
        <family val="2"/>
      </rPr>
      <t>zahrnujte do provozních nákladů</t>
    </r>
    <r>
      <rPr>
        <sz val="10"/>
        <rFont val="Arial"/>
        <family val="0"/>
      </rPr>
      <t xml:space="preserve"> nikoli do investičních.
</t>
    </r>
  </si>
  <si>
    <t>Celkové způsobilé výdaje na projekt připadající na fin. mezeru/očištěné o příjmy dle čl. 55 (základ pro výpočet dotace)</t>
  </si>
  <si>
    <t>Celkové způsobilé výdaje na projekt připadající na příjmy dle čl. 55</t>
  </si>
  <si>
    <t>Částku zůstatkové hodnoty uveďte až do posledního řádku (roku) v tabulce.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</si>
  <si>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</t>
    </r>
    <r>
      <rPr>
        <sz val="10"/>
        <color indexed="48"/>
        <rFont val="Arial"/>
        <family val="2"/>
      </rPr>
      <t>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Zůstatkovou hodnotu stanovte vypočtením zůstatkové hodnoty veškerých aktiv a pasiv na základě standardního účetního ekonomického vzorce na odpisy (obvykle se liší od odpisů pro určení daní z kapitálových příjmů).                                                                                                                                                     </t>
    </r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</si>
  <si>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(vstupné nebo poplatky placené uživateli služby apod.). </t>
    </r>
    <r>
      <rPr>
        <sz val="10"/>
        <rFont val="Arial"/>
        <family val="0"/>
      </rPr>
      <t xml:space="preserve">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 xml:space="preserve">: spotřební daně (k DPH viz výše).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</si>
</sst>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4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" fontId="1" fillId="19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1" fillId="19" borderId="19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4" fontId="0" fillId="0" borderId="33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2" fillId="0" borderId="4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0" fillId="0" borderId="42" xfId="0" applyNumberFormat="1" applyBorder="1" applyAlignment="1" applyProtection="1">
      <alignment horizontal="center" vertical="center"/>
      <protection/>
    </xf>
    <xf numFmtId="4" fontId="0" fillId="0" borderId="41" xfId="0" applyNumberFormat="1" applyBorder="1" applyAlignment="1" applyProtection="1">
      <alignment horizontal="center" vertical="center"/>
      <protection/>
    </xf>
    <xf numFmtId="4" fontId="0" fillId="0" borderId="43" xfId="0" applyNumberFormat="1" applyBorder="1" applyAlignment="1" applyProtection="1">
      <alignment horizontal="center" vertical="center"/>
      <protection/>
    </xf>
    <xf numFmtId="4" fontId="1" fillId="0" borderId="44" xfId="0" applyNumberFormat="1" applyFont="1" applyBorder="1" applyAlignment="1" applyProtection="1">
      <alignment horizontal="center" vertical="center"/>
      <protection/>
    </xf>
    <xf numFmtId="4" fontId="0" fillId="0" borderId="45" xfId="0" applyNumberFormat="1" applyBorder="1" applyAlignment="1" applyProtection="1">
      <alignment horizontal="center" vertical="center"/>
      <protection/>
    </xf>
    <xf numFmtId="4" fontId="0" fillId="0" borderId="32" xfId="0" applyNumberFormat="1" applyBorder="1" applyAlignment="1" applyProtection="1">
      <alignment horizontal="center" vertical="center"/>
      <protection/>
    </xf>
    <xf numFmtId="4" fontId="0" fillId="0" borderId="46" xfId="0" applyNumberFormat="1" applyBorder="1" applyAlignment="1" applyProtection="1">
      <alignment horizontal="center" vertical="center"/>
      <protection/>
    </xf>
    <xf numFmtId="4" fontId="1" fillId="0" borderId="22" xfId="0" applyNumberFormat="1" applyFont="1" applyBorder="1" applyAlignment="1" applyProtection="1">
      <alignment horizontal="center" vertical="center"/>
      <protection/>
    </xf>
    <xf numFmtId="4" fontId="1" fillId="0" borderId="47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39" xfId="0" applyNumberFormat="1" applyFont="1" applyBorder="1" applyAlignment="1" applyProtection="1">
      <alignment horizontal="center" vertical="center"/>
      <protection/>
    </xf>
    <xf numFmtId="4" fontId="1" fillId="0" borderId="48" xfId="0" applyNumberFormat="1" applyFont="1" applyBorder="1" applyAlignment="1" applyProtection="1">
      <alignment horizontal="center" vertical="center"/>
      <protection/>
    </xf>
    <xf numFmtId="4" fontId="1" fillId="0" borderId="49" xfId="0" applyNumberFormat="1" applyFont="1" applyBorder="1" applyAlignment="1" applyProtection="1">
      <alignment horizontal="center" vertical="center"/>
      <protection/>
    </xf>
    <xf numFmtId="4" fontId="1" fillId="0" borderId="19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8" borderId="42" xfId="0" applyFill="1" applyBorder="1" applyAlignment="1">
      <alignment/>
    </xf>
    <xf numFmtId="0" fontId="0" fillId="8" borderId="41" xfId="0" applyFill="1" applyBorder="1" applyAlignment="1">
      <alignment horizontal="right"/>
    </xf>
    <xf numFmtId="0" fontId="0" fillId="8" borderId="15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3" xfId="0" applyFill="1" applyBorder="1" applyAlignment="1">
      <alignment/>
    </xf>
    <xf numFmtId="0" fontId="0" fillId="8" borderId="54" xfId="0" applyFill="1" applyBorder="1" applyAlignment="1">
      <alignment/>
    </xf>
    <xf numFmtId="0" fontId="0" fillId="8" borderId="55" xfId="0" applyFill="1" applyBorder="1" applyAlignment="1">
      <alignment/>
    </xf>
    <xf numFmtId="0" fontId="0" fillId="0" borderId="56" xfId="0" applyFont="1" applyBorder="1" applyAlignment="1">
      <alignment horizontal="center" vertical="center"/>
    </xf>
    <xf numFmtId="4" fontId="7" fillId="18" borderId="33" xfId="0" applyNumberFormat="1" applyFont="1" applyFill="1" applyBorder="1" applyAlignment="1" applyProtection="1">
      <alignment horizontal="center" vertical="center"/>
      <protection locked="0"/>
    </xf>
    <xf numFmtId="10" fontId="7" fillId="18" borderId="57" xfId="0" applyNumberFormat="1" applyFont="1" applyFill="1" applyBorder="1" applyAlignment="1" applyProtection="1">
      <alignment horizontal="center" vertical="center"/>
      <protection locked="0"/>
    </xf>
    <xf numFmtId="10" fontId="7" fillId="18" borderId="33" xfId="0" applyNumberFormat="1" applyFont="1" applyFill="1" applyBorder="1" applyAlignment="1" applyProtection="1">
      <alignment horizontal="center" vertical="center"/>
      <protection locked="0"/>
    </xf>
    <xf numFmtId="10" fontId="7" fillId="18" borderId="58" xfId="0" applyNumberFormat="1" applyFont="1" applyFill="1" applyBorder="1" applyAlignment="1" applyProtection="1">
      <alignment horizontal="center" vertical="center"/>
      <protection locked="0"/>
    </xf>
    <xf numFmtId="4" fontId="0" fillId="18" borderId="42" xfId="0" applyNumberFormat="1" applyFill="1" applyBorder="1" applyAlignment="1" applyProtection="1">
      <alignment horizontal="center" vertical="center"/>
      <protection/>
    </xf>
    <xf numFmtId="4" fontId="0" fillId="18" borderId="41" xfId="0" applyNumberFormat="1" applyFill="1" applyBorder="1" applyAlignment="1" applyProtection="1">
      <alignment horizontal="center" vertical="center"/>
      <protection/>
    </xf>
    <xf numFmtId="4" fontId="0" fillId="18" borderId="51" xfId="0" applyNumberFormat="1" applyFill="1" applyBorder="1" applyAlignment="1" applyProtection="1">
      <alignment horizontal="center" vertical="center"/>
      <protection/>
    </xf>
    <xf numFmtId="4" fontId="0" fillId="18" borderId="45" xfId="0" applyNumberFormat="1" applyFill="1" applyBorder="1" applyAlignment="1" applyProtection="1">
      <alignment horizontal="center" vertical="center"/>
      <protection locked="0"/>
    </xf>
    <xf numFmtId="4" fontId="0" fillId="18" borderId="32" xfId="0" applyNumberFormat="1" applyFill="1" applyBorder="1" applyAlignment="1">
      <alignment/>
    </xf>
    <xf numFmtId="4" fontId="0" fillId="18" borderId="33" xfId="0" applyNumberFormat="1" applyFill="1" applyBorder="1" applyAlignment="1" applyProtection="1">
      <alignment horizontal="center" vertical="center"/>
      <protection locked="0"/>
    </xf>
    <xf numFmtId="4" fontId="0" fillId="18" borderId="32" xfId="0" applyNumberFormat="1" applyFill="1" applyBorder="1" applyAlignment="1" applyProtection="1">
      <alignment horizontal="center" vertical="center"/>
      <protection locked="0"/>
    </xf>
    <xf numFmtId="164" fontId="2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4" fontId="0" fillId="18" borderId="42" xfId="0" applyNumberFormat="1" applyFont="1" applyFill="1" applyBorder="1" applyAlignment="1" applyProtection="1">
      <alignment horizontal="center" vertical="center"/>
      <protection/>
    </xf>
    <xf numFmtId="4" fontId="0" fillId="18" borderId="41" xfId="0" applyNumberFormat="1" applyFont="1" applyFill="1" applyBorder="1" applyAlignment="1" applyProtection="1">
      <alignment horizontal="center" vertical="center"/>
      <protection/>
    </xf>
    <xf numFmtId="4" fontId="0" fillId="18" borderId="51" xfId="0" applyNumberFormat="1" applyFont="1" applyFill="1" applyBorder="1" applyAlignment="1" applyProtection="1">
      <alignment horizontal="center" vertical="center"/>
      <protection/>
    </xf>
    <xf numFmtId="4" fontId="1" fillId="0" borderId="29" xfId="0" applyNumberFormat="1" applyFont="1" applyFill="1" applyBorder="1" applyAlignment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  <protection/>
    </xf>
    <xf numFmtId="4" fontId="0" fillId="0" borderId="41" xfId="0" applyNumberFormat="1" applyFont="1" applyBorder="1" applyAlignment="1" applyProtection="1">
      <alignment horizontal="center" vertical="center"/>
      <protection/>
    </xf>
    <xf numFmtId="4" fontId="0" fillId="0" borderId="43" xfId="0" applyNumberFormat="1" applyFont="1" applyBorder="1" applyAlignment="1" applyProtection="1">
      <alignment horizontal="center" vertical="center"/>
      <protection/>
    </xf>
    <xf numFmtId="4" fontId="1" fillId="0" borderId="44" xfId="0" applyNumberFormat="1" applyFont="1" applyBorder="1" applyAlignment="1" applyProtection="1">
      <alignment horizontal="center" vertical="center"/>
      <protection/>
    </xf>
    <xf numFmtId="4" fontId="0" fillId="18" borderId="45" xfId="0" applyNumberFormat="1" applyFont="1" applyFill="1" applyBorder="1" applyAlignment="1" applyProtection="1">
      <alignment horizontal="center" vertical="center"/>
      <protection locked="0"/>
    </xf>
    <xf numFmtId="4" fontId="0" fillId="18" borderId="32" xfId="0" applyNumberFormat="1" applyFont="1" applyFill="1" applyBorder="1" applyAlignment="1">
      <alignment/>
    </xf>
    <xf numFmtId="4" fontId="0" fillId="18" borderId="33" xfId="0" applyNumberFormat="1" applyFont="1" applyFill="1" applyBorder="1" applyAlignment="1" applyProtection="1">
      <alignment horizontal="center" vertical="center"/>
      <protection locked="0"/>
    </xf>
    <xf numFmtId="4" fontId="0" fillId="0" borderId="45" xfId="0" applyNumberFormat="1" applyFont="1" applyBorder="1" applyAlignment="1" applyProtection="1">
      <alignment horizontal="center" vertical="center"/>
      <protection/>
    </xf>
    <xf numFmtId="4" fontId="0" fillId="0" borderId="32" xfId="0" applyNumberFormat="1" applyFont="1" applyBorder="1" applyAlignment="1" applyProtection="1">
      <alignment horizontal="center" vertical="center"/>
      <protection/>
    </xf>
    <xf numFmtId="4" fontId="0" fillId="0" borderId="46" xfId="0" applyNumberFormat="1" applyFont="1" applyBorder="1" applyAlignment="1" applyProtection="1">
      <alignment horizontal="center" vertical="center"/>
      <protection/>
    </xf>
    <xf numFmtId="4" fontId="1" fillId="0" borderId="22" xfId="0" applyNumberFormat="1" applyFont="1" applyBorder="1" applyAlignment="1" applyProtection="1">
      <alignment horizontal="center" vertical="center"/>
      <protection/>
    </xf>
    <xf numFmtId="4" fontId="0" fillId="18" borderId="32" xfId="0" applyNumberFormat="1" applyFont="1" applyFill="1" applyBorder="1" applyAlignment="1" applyProtection="1">
      <alignment horizontal="center" vertical="center"/>
      <protection locked="0"/>
    </xf>
    <xf numFmtId="4" fontId="1" fillId="0" borderId="47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39" xfId="0" applyNumberFormat="1" applyFont="1" applyBorder="1" applyAlignment="1" applyProtection="1">
      <alignment horizontal="center" vertical="center"/>
      <protection/>
    </xf>
    <xf numFmtId="4" fontId="1" fillId="0" borderId="48" xfId="0" applyNumberFormat="1" applyFont="1" applyBorder="1" applyAlignment="1" applyProtection="1">
      <alignment horizontal="center" vertical="center"/>
      <protection/>
    </xf>
    <xf numFmtId="4" fontId="1" fillId="0" borderId="49" xfId="0" applyNumberFormat="1" applyFont="1" applyBorder="1" applyAlignment="1" applyProtection="1">
      <alignment horizontal="center" vertical="center"/>
      <protection/>
    </xf>
    <xf numFmtId="4" fontId="1" fillId="0" borderId="19" xfId="0" applyNumberFormat="1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8" borderId="37" xfId="0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1" fillId="0" borderId="59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58" xfId="0" applyFont="1" applyBorder="1" applyAlignment="1">
      <alignment horizontal="left"/>
    </xf>
    <xf numFmtId="0" fontId="0" fillId="18" borderId="60" xfId="0" applyFont="1" applyFill="1" applyBorder="1" applyAlignment="1">
      <alignment horizontal="center"/>
    </xf>
    <xf numFmtId="0" fontId="0" fillId="18" borderId="36" xfId="0" applyFont="1" applyFill="1" applyBorder="1" applyAlignment="1">
      <alignment horizontal="center"/>
    </xf>
    <xf numFmtId="0" fontId="0" fillId="18" borderId="61" xfId="0" applyFill="1" applyBorder="1" applyAlignment="1">
      <alignment horizontal="center"/>
    </xf>
    <xf numFmtId="0" fontId="0" fillId="18" borderId="58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18" borderId="62" xfId="0" applyFont="1" applyFill="1" applyBorder="1" applyAlignment="1">
      <alignment horizontal="center"/>
    </xf>
    <xf numFmtId="0" fontId="0" fillId="18" borderId="41" xfId="0" applyFont="1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18" borderId="43" xfId="0" applyFill="1" applyBorder="1" applyAlignment="1">
      <alignment horizontal="center"/>
    </xf>
    <xf numFmtId="0" fontId="0" fillId="18" borderId="51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2" xfId="0" applyBorder="1" applyAlignment="1">
      <alignment wrapText="1"/>
    </xf>
    <xf numFmtId="14" fontId="0" fillId="0" borderId="35" xfId="0" applyNumberFormat="1" applyBorder="1" applyAlignment="1">
      <alignment wrapText="1"/>
    </xf>
    <xf numFmtId="14" fontId="0" fillId="0" borderId="27" xfId="0" applyNumberFormat="1" applyBorder="1" applyAlignment="1">
      <alignment wrapText="1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18" borderId="63" xfId="0" applyFill="1" applyBorder="1" applyAlignment="1">
      <alignment wrapText="1"/>
    </xf>
    <xf numFmtId="0" fontId="0" fillId="18" borderId="55" xfId="0" applyFill="1" applyBorder="1" applyAlignment="1">
      <alignment wrapText="1"/>
    </xf>
    <xf numFmtId="0" fontId="0" fillId="18" borderId="64" xfId="0" applyFill="1" applyBorder="1" applyAlignment="1">
      <alignment wrapText="1"/>
    </xf>
    <xf numFmtId="0" fontId="0" fillId="18" borderId="65" xfId="0" applyFill="1" applyBorder="1" applyAlignment="1">
      <alignment wrapText="1"/>
    </xf>
    <xf numFmtId="0" fontId="0" fillId="18" borderId="24" xfId="0" applyFill="1" applyBorder="1" applyAlignment="1">
      <alignment wrapText="1"/>
    </xf>
    <xf numFmtId="0" fontId="0" fillId="18" borderId="26" xfId="0" applyFill="1" applyBorder="1" applyAlignment="1">
      <alignment wrapText="1"/>
    </xf>
    <xf numFmtId="14" fontId="0" fillId="18" borderId="35" xfId="0" applyNumberFormat="1" applyFill="1" applyBorder="1" applyAlignment="1">
      <alignment wrapText="1"/>
    </xf>
    <xf numFmtId="14" fontId="0" fillId="18" borderId="27" xfId="0" applyNumberFormat="1" applyFill="1" applyBorder="1" applyAlignment="1">
      <alignment wrapText="1"/>
    </xf>
    <xf numFmtId="4" fontId="0" fillId="8" borderId="63" xfId="0" applyNumberFormat="1" applyFill="1" applyBorder="1" applyAlignment="1">
      <alignment/>
    </xf>
    <xf numFmtId="0" fontId="0" fillId="8" borderId="66" xfId="0" applyFill="1" applyBorder="1" applyAlignment="1">
      <alignment/>
    </xf>
    <xf numFmtId="0" fontId="0" fillId="8" borderId="54" xfId="0" applyFill="1" applyBorder="1" applyAlignment="1">
      <alignment/>
    </xf>
    <xf numFmtId="0" fontId="0" fillId="8" borderId="55" xfId="0" applyFill="1" applyBorder="1" applyAlignment="1">
      <alignment/>
    </xf>
    <xf numFmtId="4" fontId="0" fillId="8" borderId="67" xfId="0" applyNumberFormat="1" applyFill="1" applyBorder="1" applyAlignment="1">
      <alignment/>
    </xf>
    <xf numFmtId="0" fontId="0" fillId="8" borderId="68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53" xfId="0" applyFill="1" applyBorder="1" applyAlignment="1">
      <alignment/>
    </xf>
    <xf numFmtId="0" fontId="0" fillId="8" borderId="40" xfId="0" applyFill="1" applyBorder="1" applyAlignment="1">
      <alignment/>
    </xf>
    <xf numFmtId="4" fontId="0" fillId="8" borderId="46" xfId="0" applyNumberForma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40" xfId="0" applyFont="1" applyBorder="1" applyAlignment="1">
      <alignment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7" fillId="19" borderId="5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19" borderId="42" xfId="0" applyFont="1" applyFill="1" applyBorder="1" applyAlignment="1">
      <alignment horizontal="left" vertical="center"/>
    </xf>
    <xf numFmtId="0" fontId="7" fillId="19" borderId="41" xfId="0" applyFont="1" applyFill="1" applyBorder="1" applyAlignment="1">
      <alignment horizontal="left" vertical="center"/>
    </xf>
    <xf numFmtId="0" fontId="7" fillId="19" borderId="45" xfId="0" applyFont="1" applyFill="1" applyBorder="1" applyAlignment="1">
      <alignment horizontal="left" vertical="center"/>
    </xf>
    <xf numFmtId="0" fontId="7" fillId="19" borderId="32" xfId="0" applyFont="1" applyFill="1" applyBorder="1" applyAlignment="1">
      <alignment horizontal="left" vertical="center"/>
    </xf>
    <xf numFmtId="0" fontId="7" fillId="19" borderId="45" xfId="0" applyFont="1" applyFill="1" applyBorder="1" applyAlignment="1">
      <alignment horizontal="left" vertical="center" wrapText="1"/>
    </xf>
    <xf numFmtId="0" fontId="7" fillId="19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19" borderId="59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4" fontId="0" fillId="8" borderId="73" xfId="0" applyNumberFormat="1" applyFill="1" applyBorder="1" applyAlignment="1">
      <alignment horizontal="right"/>
    </xf>
    <xf numFmtId="4" fontId="0" fillId="8" borderId="46" xfId="0" applyNumberFormat="1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73" xfId="0" applyFill="1" applyBorder="1" applyAlignment="1">
      <alignment/>
    </xf>
    <xf numFmtId="0" fontId="0" fillId="8" borderId="7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7" t="s">
        <v>72</v>
      </c>
    </row>
    <row r="2" spans="1:9" ht="12.75">
      <c r="A2" s="140" t="s">
        <v>81</v>
      </c>
      <c r="B2" s="140"/>
      <c r="C2" s="140"/>
      <c r="D2" s="140"/>
      <c r="E2" s="140"/>
      <c r="F2" s="140"/>
      <c r="G2" s="140"/>
      <c r="H2" s="140"/>
      <c r="I2" s="139"/>
    </row>
    <row r="3" spans="1:9" ht="25.5" customHeight="1">
      <c r="A3" s="140"/>
      <c r="B3" s="140"/>
      <c r="C3" s="140"/>
      <c r="D3" s="140"/>
      <c r="E3" s="140"/>
      <c r="F3" s="140"/>
      <c r="G3" s="140"/>
      <c r="H3" s="140"/>
      <c r="I3" s="139"/>
    </row>
    <row r="4" spans="1:9" ht="115.5" customHeight="1">
      <c r="A4" s="140" t="s">
        <v>82</v>
      </c>
      <c r="B4" s="140"/>
      <c r="C4" s="140"/>
      <c r="D4" s="140"/>
      <c r="E4" s="140"/>
      <c r="F4" s="140"/>
      <c r="G4" s="140"/>
      <c r="H4" s="140"/>
      <c r="I4" s="139"/>
    </row>
    <row r="5" spans="1:9" ht="12.75">
      <c r="A5" s="140" t="s">
        <v>78</v>
      </c>
      <c r="B5" s="140"/>
      <c r="C5" s="140"/>
      <c r="D5" s="140"/>
      <c r="E5" s="140"/>
      <c r="F5" s="140"/>
      <c r="G5" s="140"/>
      <c r="H5" s="140"/>
      <c r="I5" s="140"/>
    </row>
    <row r="6" spans="1:9" ht="54" customHeight="1">
      <c r="A6" s="140"/>
      <c r="B6" s="140"/>
      <c r="C6" s="140"/>
      <c r="D6" s="140"/>
      <c r="E6" s="140"/>
      <c r="F6" s="140"/>
      <c r="G6" s="140"/>
      <c r="H6" s="140"/>
      <c r="I6" s="140"/>
    </row>
    <row r="7" spans="1:9" ht="12.75">
      <c r="A7" s="142" t="s">
        <v>84</v>
      </c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36.75" customHeight="1">
      <c r="A11" s="143"/>
      <c r="B11" s="143"/>
      <c r="C11" s="143"/>
      <c r="D11" s="143"/>
      <c r="E11" s="143"/>
      <c r="F11" s="143"/>
      <c r="G11" s="143"/>
      <c r="H11" s="143"/>
      <c r="I11" s="143"/>
    </row>
    <row r="12" spans="1:9" ht="12.75">
      <c r="A12" s="142" t="s">
        <v>77</v>
      </c>
      <c r="B12" s="143"/>
      <c r="C12" s="143"/>
      <c r="D12" s="143"/>
      <c r="E12" s="143"/>
      <c r="F12" s="143"/>
      <c r="G12" s="143"/>
      <c r="H12" s="143"/>
      <c r="I12" s="143"/>
    </row>
    <row r="13" spans="1:9" ht="12.75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ht="12.75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9" ht="12.75">
      <c r="A15" s="143"/>
      <c r="B15" s="143"/>
      <c r="C15" s="143"/>
      <c r="D15" s="143"/>
      <c r="E15" s="143"/>
      <c r="F15" s="143"/>
      <c r="G15" s="143"/>
      <c r="H15" s="143"/>
      <c r="I15" s="143"/>
    </row>
    <row r="16" spans="1:9" ht="36.75" customHeight="1">
      <c r="A16" s="143"/>
      <c r="B16" s="143"/>
      <c r="C16" s="143"/>
      <c r="D16" s="143"/>
      <c r="E16" s="143"/>
      <c r="F16" s="143"/>
      <c r="G16" s="143"/>
      <c r="H16" s="143"/>
      <c r="I16" s="143"/>
    </row>
    <row r="17" spans="1:9" ht="12.75">
      <c r="A17" s="137" t="s">
        <v>101</v>
      </c>
      <c r="B17" s="137"/>
      <c r="C17" s="137"/>
      <c r="D17" s="137"/>
      <c r="E17" s="137"/>
      <c r="F17" s="137"/>
      <c r="G17" s="137"/>
      <c r="H17" s="137"/>
      <c r="I17" s="143"/>
    </row>
    <row r="18" spans="1:9" ht="12.75">
      <c r="A18" s="137"/>
      <c r="B18" s="137"/>
      <c r="C18" s="137"/>
      <c r="D18" s="137"/>
      <c r="E18" s="137"/>
      <c r="F18" s="137"/>
      <c r="G18" s="137"/>
      <c r="H18" s="137"/>
      <c r="I18" s="143"/>
    </row>
    <row r="19" spans="1:9" ht="12.75">
      <c r="A19" s="137"/>
      <c r="B19" s="137"/>
      <c r="C19" s="137"/>
      <c r="D19" s="137"/>
      <c r="E19" s="137"/>
      <c r="F19" s="137"/>
      <c r="G19" s="137"/>
      <c r="H19" s="137"/>
      <c r="I19" s="143"/>
    </row>
    <row r="20" spans="1:9" ht="12.75">
      <c r="A20" s="137"/>
      <c r="B20" s="137"/>
      <c r="C20" s="137"/>
      <c r="D20" s="137"/>
      <c r="E20" s="137"/>
      <c r="F20" s="137"/>
      <c r="G20" s="137"/>
      <c r="H20" s="137"/>
      <c r="I20" s="143"/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43"/>
    </row>
    <row r="22" spans="1:9" ht="35.25" customHeight="1">
      <c r="A22" s="137"/>
      <c r="B22" s="137"/>
      <c r="C22" s="137"/>
      <c r="D22" s="137"/>
      <c r="E22" s="137"/>
      <c r="F22" s="137"/>
      <c r="G22" s="137"/>
      <c r="H22" s="137"/>
      <c r="I22" s="143"/>
    </row>
    <row r="23" spans="1:9" ht="82.5" customHeight="1">
      <c r="A23" s="144" t="s">
        <v>100</v>
      </c>
      <c r="B23" s="138"/>
      <c r="C23" s="138"/>
      <c r="D23" s="138"/>
      <c r="E23" s="138"/>
      <c r="F23" s="138"/>
      <c r="G23" s="138"/>
      <c r="H23" s="138"/>
      <c r="I23" s="143"/>
    </row>
    <row r="24" spans="1:9" ht="19.5" customHeight="1">
      <c r="A24" s="144" t="s">
        <v>99</v>
      </c>
      <c r="B24" s="139"/>
      <c r="C24" s="139"/>
      <c r="D24" s="139"/>
      <c r="E24" s="139"/>
      <c r="F24" s="139"/>
      <c r="G24" s="139"/>
      <c r="H24" s="139"/>
      <c r="I24" s="139"/>
    </row>
    <row r="25" spans="1:9" ht="61.5" customHeight="1">
      <c r="A25" s="144" t="s">
        <v>95</v>
      </c>
      <c r="B25" s="143"/>
      <c r="C25" s="143"/>
      <c r="D25" s="143"/>
      <c r="E25" s="143"/>
      <c r="F25" s="143"/>
      <c r="G25" s="143"/>
      <c r="H25" s="143"/>
      <c r="I25" s="143"/>
    </row>
    <row r="26" spans="1:9" ht="32.25" customHeight="1">
      <c r="A26" s="143"/>
      <c r="B26" s="143"/>
      <c r="C26" s="143"/>
      <c r="D26" s="143"/>
      <c r="E26" s="143"/>
      <c r="F26" s="143"/>
      <c r="G26" s="143"/>
      <c r="H26" s="143"/>
      <c r="I26" s="143"/>
    </row>
    <row r="27" spans="1:9" ht="17.25" customHeight="1">
      <c r="A27" s="143"/>
      <c r="B27" s="143"/>
      <c r="C27" s="143"/>
      <c r="D27" s="143"/>
      <c r="E27" s="143"/>
      <c r="F27" s="143"/>
      <c r="G27" s="143"/>
      <c r="H27" s="143"/>
      <c r="I27" s="143"/>
    </row>
    <row r="28" spans="1:9" ht="12.75" customHeight="1">
      <c r="A28" s="137" t="s">
        <v>96</v>
      </c>
      <c r="B28" s="137"/>
      <c r="C28" s="137"/>
      <c r="D28" s="137"/>
      <c r="E28" s="137"/>
      <c r="F28" s="137"/>
      <c r="G28" s="137"/>
      <c r="H28" s="137"/>
      <c r="I28" s="137"/>
    </row>
    <row r="29" spans="1:9" ht="12.75">
      <c r="A29" s="137"/>
      <c r="B29" s="137"/>
      <c r="C29" s="137"/>
      <c r="D29" s="137"/>
      <c r="E29" s="137"/>
      <c r="F29" s="137"/>
      <c r="G29" s="137"/>
      <c r="H29" s="137"/>
      <c r="I29" s="137"/>
    </row>
    <row r="30" spans="1:9" ht="12.75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9" ht="12.75">
      <c r="A31" s="137"/>
      <c r="B31" s="137"/>
      <c r="C31" s="137"/>
      <c r="D31" s="137"/>
      <c r="E31" s="137"/>
      <c r="F31" s="137"/>
      <c r="G31" s="137"/>
      <c r="H31" s="137"/>
      <c r="I31" s="137"/>
    </row>
    <row r="32" spans="1:9" ht="114" customHeight="1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12.75">
      <c r="A33" s="142" t="s">
        <v>80</v>
      </c>
      <c r="B33" s="143"/>
      <c r="C33" s="143"/>
      <c r="D33" s="143"/>
      <c r="E33" s="143"/>
      <c r="F33" s="143"/>
      <c r="G33" s="143"/>
      <c r="H33" s="143"/>
      <c r="I33" s="143"/>
    </row>
    <row r="34" spans="1:9" ht="12.75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 ht="12.75">
      <c r="A35" s="143"/>
      <c r="B35" s="143"/>
      <c r="C35" s="143"/>
      <c r="D35" s="143"/>
      <c r="E35" s="143"/>
      <c r="F35" s="143"/>
      <c r="G35" s="143"/>
      <c r="H35" s="143"/>
      <c r="I35" s="143"/>
    </row>
    <row r="36" spans="1:9" ht="12.75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9" ht="53.25" customHeight="1">
      <c r="A37" s="143"/>
      <c r="B37" s="143"/>
      <c r="C37" s="143"/>
      <c r="D37" s="143"/>
      <c r="E37" s="143"/>
      <c r="F37" s="143"/>
      <c r="G37" s="143"/>
      <c r="H37" s="143"/>
      <c r="I37" s="143"/>
    </row>
  </sheetData>
  <mergeCells count="11">
    <mergeCell ref="A2:I3"/>
    <mergeCell ref="A4:I4"/>
    <mergeCell ref="A5:I6"/>
    <mergeCell ref="A33:I37"/>
    <mergeCell ref="A7:I11"/>
    <mergeCell ref="A12:I16"/>
    <mergeCell ref="A25:I27"/>
    <mergeCell ref="A28:I32"/>
    <mergeCell ref="A17:I22"/>
    <mergeCell ref="A23:I23"/>
    <mergeCell ref="A24:I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85" zoomScaleNormal="85" workbookViewId="0" topLeftCell="A22">
      <selection activeCell="B36" sqref="B36"/>
    </sheetView>
  </sheetViews>
  <sheetFormatPr defaultColWidth="9.140625" defaultRowHeight="12.75"/>
  <cols>
    <col min="1" max="1" width="7.57421875" style="0" customWidth="1"/>
    <col min="2" max="2" width="17.28125" style="0" customWidth="1"/>
    <col min="3" max="3" width="12.7109375" style="0" customWidth="1"/>
    <col min="4" max="4" width="14.00390625" style="0" customWidth="1"/>
    <col min="5" max="5" width="12.7109375" style="0" customWidth="1"/>
    <col min="6" max="6" width="17.57421875" style="0" customWidth="1"/>
    <col min="7" max="7" width="20.00390625" style="0" customWidth="1"/>
    <col min="8" max="8" width="16.140625" style="0" customWidth="1"/>
    <col min="9" max="9" width="14.00390625" style="0" customWidth="1"/>
    <col min="10" max="10" width="12.7109375" style="0" customWidth="1"/>
    <col min="11" max="11" width="14.421875" style="0" customWidth="1"/>
    <col min="12" max="12" width="10.7109375" style="0" customWidth="1"/>
    <col min="13" max="13" width="14.00390625" style="0" customWidth="1"/>
    <col min="14" max="14" width="15.8515625" style="0" customWidth="1"/>
    <col min="15" max="15" width="14.8515625" style="0" customWidth="1"/>
    <col min="16" max="16" width="16.57421875" style="0" customWidth="1"/>
    <col min="17" max="17" width="11.57421875" style="0" customWidth="1"/>
    <col min="18" max="18" width="10.8515625" style="0" customWidth="1"/>
    <col min="19" max="19" width="14.00390625" style="0" customWidth="1"/>
    <col min="20" max="20" width="13.421875" style="0" customWidth="1"/>
    <col min="21" max="21" width="11.421875" style="0" customWidth="1"/>
    <col min="22" max="22" width="12.140625" style="0" customWidth="1"/>
    <col min="23" max="23" width="10.8515625" style="0" customWidth="1"/>
    <col min="24" max="24" width="13.421875" style="0" customWidth="1"/>
  </cols>
  <sheetData>
    <row r="1" spans="1:13" ht="23.25">
      <c r="A1" s="184" t="s">
        <v>64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</row>
    <row r="2" spans="1:14" ht="4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50" t="s">
        <v>73</v>
      </c>
      <c r="B3" s="151"/>
      <c r="C3" s="152"/>
      <c r="D3" s="153"/>
      <c r="E3" s="153"/>
      <c r="F3" s="153"/>
      <c r="G3" s="154"/>
      <c r="H3" s="155"/>
      <c r="I3" s="150" t="s">
        <v>75</v>
      </c>
      <c r="J3" s="151"/>
      <c r="K3" s="152"/>
      <c r="L3" s="153"/>
      <c r="M3" s="156"/>
      <c r="N3" s="87"/>
    </row>
    <row r="4" spans="1:14" ht="13.5" thickBot="1">
      <c r="A4" s="141" t="s">
        <v>74</v>
      </c>
      <c r="B4" s="145"/>
      <c r="C4" s="146"/>
      <c r="D4" s="147"/>
      <c r="E4" s="147"/>
      <c r="F4" s="147"/>
      <c r="G4" s="147"/>
      <c r="H4" s="148"/>
      <c r="I4" s="141" t="s">
        <v>76</v>
      </c>
      <c r="J4" s="145"/>
      <c r="K4" s="146"/>
      <c r="L4" s="147"/>
      <c r="M4" s="149"/>
      <c r="N4" s="87"/>
    </row>
    <row r="5" spans="1:14" ht="4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6" ht="25.5" customHeight="1" thickBot="1">
      <c r="A6" s="189" t="s">
        <v>62</v>
      </c>
      <c r="B6" s="189"/>
      <c r="C6" s="189"/>
      <c r="D6" s="189"/>
      <c r="E6" s="52" t="s">
        <v>7</v>
      </c>
      <c r="F6" s="1"/>
    </row>
    <row r="7" spans="1:7" ht="24.75" customHeight="1">
      <c r="A7" s="205" t="s">
        <v>11</v>
      </c>
      <c r="B7" s="206"/>
      <c r="C7" s="206"/>
      <c r="D7" s="206"/>
      <c r="E7" s="56" t="s">
        <v>63</v>
      </c>
      <c r="F7" s="79">
        <v>0.05</v>
      </c>
      <c r="G7" s="1"/>
    </row>
    <row r="8" spans="1:11" ht="24.75" customHeight="1">
      <c r="A8" s="207" t="s">
        <v>56</v>
      </c>
      <c r="B8" s="208"/>
      <c r="C8" s="208"/>
      <c r="D8" s="208"/>
      <c r="E8" s="51" t="s">
        <v>33</v>
      </c>
      <c r="F8" s="98">
        <v>0</v>
      </c>
      <c r="G8" s="1"/>
      <c r="H8" s="17"/>
      <c r="I8" s="109" t="s">
        <v>83</v>
      </c>
      <c r="J8" s="110"/>
      <c r="K8" s="110"/>
    </row>
    <row r="9" spans="1:7" ht="24.75" customHeight="1">
      <c r="A9" s="207" t="s">
        <v>57</v>
      </c>
      <c r="B9" s="208"/>
      <c r="C9" s="208"/>
      <c r="D9" s="208"/>
      <c r="E9" s="51" t="s">
        <v>23</v>
      </c>
      <c r="F9" s="98">
        <v>0</v>
      </c>
      <c r="G9" s="1"/>
    </row>
    <row r="10" spans="1:7" ht="32.25" customHeight="1">
      <c r="A10" s="209" t="s">
        <v>90</v>
      </c>
      <c r="B10" s="210"/>
      <c r="C10" s="210"/>
      <c r="D10" s="210"/>
      <c r="E10" s="42" t="s">
        <v>41</v>
      </c>
      <c r="F10" s="100">
        <v>0</v>
      </c>
      <c r="G10" s="1"/>
    </row>
    <row r="11" spans="1:7" ht="32.25" customHeight="1">
      <c r="A11" s="196" t="s">
        <v>91</v>
      </c>
      <c r="B11" s="197"/>
      <c r="C11" s="197"/>
      <c r="D11" s="198"/>
      <c r="E11" s="46" t="s">
        <v>42</v>
      </c>
      <c r="F11" s="99">
        <v>0</v>
      </c>
      <c r="G11" s="1"/>
    </row>
    <row r="12" spans="1:7" ht="32.25" customHeight="1">
      <c r="A12" s="209" t="s">
        <v>92</v>
      </c>
      <c r="B12" s="211"/>
      <c r="C12" s="211"/>
      <c r="D12" s="211"/>
      <c r="E12" s="42" t="s">
        <v>48</v>
      </c>
      <c r="F12" s="100">
        <v>0</v>
      </c>
      <c r="G12" s="1"/>
    </row>
    <row r="13" spans="1:7" ht="32.25" customHeight="1">
      <c r="A13" s="196" t="s">
        <v>93</v>
      </c>
      <c r="B13" s="197"/>
      <c r="C13" s="197"/>
      <c r="D13" s="198"/>
      <c r="E13" s="97" t="s">
        <v>49</v>
      </c>
      <c r="F13" s="99">
        <v>0</v>
      </c>
      <c r="G13" s="1"/>
    </row>
    <row r="14" spans="1:7" ht="45.75" customHeight="1" thickBot="1">
      <c r="A14" s="212" t="s">
        <v>94</v>
      </c>
      <c r="B14" s="213"/>
      <c r="C14" s="213"/>
      <c r="D14" s="213"/>
      <c r="E14" s="47" t="s">
        <v>79</v>
      </c>
      <c r="F14" s="101">
        <v>0</v>
      </c>
      <c r="G14" s="1"/>
    </row>
    <row r="15" spans="1:7" ht="32.25" customHeight="1">
      <c r="A15" s="55"/>
      <c r="B15" s="53"/>
      <c r="C15" s="53"/>
      <c r="D15" s="53"/>
      <c r="E15" s="57"/>
      <c r="F15" s="54"/>
      <c r="G15" s="1"/>
    </row>
    <row r="16" spans="1:6" ht="15.75">
      <c r="A16" s="1"/>
      <c r="B16" s="1"/>
      <c r="C16" s="1"/>
      <c r="D16" s="1"/>
      <c r="E16" s="1"/>
      <c r="F16" s="1"/>
    </row>
    <row r="17" spans="1:19" ht="16.5" thickBot="1">
      <c r="A17" s="1" t="s">
        <v>34</v>
      </c>
      <c r="B17" s="1"/>
      <c r="C17" s="1"/>
      <c r="D17" s="1"/>
      <c r="E17" s="1"/>
      <c r="F17" s="1"/>
      <c r="N17" s="1" t="s">
        <v>45</v>
      </c>
      <c r="O17" s="1"/>
      <c r="P17" s="1"/>
      <c r="Q17" s="1"/>
      <c r="R17" s="1"/>
      <c r="S17" s="1"/>
    </row>
    <row r="18" spans="2:24" ht="23.25" customHeight="1" thickBot="1">
      <c r="B18" s="193" t="s">
        <v>3</v>
      </c>
      <c r="C18" s="194"/>
      <c r="D18" s="194"/>
      <c r="E18" s="194"/>
      <c r="F18" s="195"/>
      <c r="G18" s="190" t="s">
        <v>2</v>
      </c>
      <c r="H18" s="191"/>
      <c r="I18" s="191"/>
      <c r="J18" s="191"/>
      <c r="K18" s="192"/>
      <c r="O18" s="193" t="s">
        <v>3</v>
      </c>
      <c r="P18" s="194"/>
      <c r="Q18" s="194"/>
      <c r="R18" s="194"/>
      <c r="S18" s="195"/>
      <c r="T18" s="190" t="s">
        <v>2</v>
      </c>
      <c r="U18" s="191"/>
      <c r="V18" s="191"/>
      <c r="W18" s="191"/>
      <c r="X18" s="192"/>
    </row>
    <row r="19" spans="1:24" ht="51.75" thickBot="1">
      <c r="A19" s="16" t="s">
        <v>4</v>
      </c>
      <c r="B19" s="8" t="s">
        <v>13</v>
      </c>
      <c r="C19" s="9" t="s">
        <v>0</v>
      </c>
      <c r="D19" s="9" t="s">
        <v>14</v>
      </c>
      <c r="E19" s="10" t="s">
        <v>1</v>
      </c>
      <c r="F19" s="11" t="s">
        <v>10</v>
      </c>
      <c r="G19" s="12" t="s">
        <v>21</v>
      </c>
      <c r="H19" s="13" t="s">
        <v>29</v>
      </c>
      <c r="I19" s="13" t="s">
        <v>22</v>
      </c>
      <c r="J19" s="14" t="s">
        <v>28</v>
      </c>
      <c r="K19" s="15" t="s">
        <v>10</v>
      </c>
      <c r="N19" s="16" t="s">
        <v>4</v>
      </c>
      <c r="O19" s="8" t="s">
        <v>13</v>
      </c>
      <c r="P19" s="9" t="s">
        <v>0</v>
      </c>
      <c r="Q19" s="9" t="s">
        <v>14</v>
      </c>
      <c r="R19" s="10" t="s">
        <v>1</v>
      </c>
      <c r="S19" s="11" t="s">
        <v>10</v>
      </c>
      <c r="T19" s="12" t="s">
        <v>21</v>
      </c>
      <c r="U19" s="13" t="s">
        <v>29</v>
      </c>
      <c r="V19" s="13" t="s">
        <v>22</v>
      </c>
      <c r="W19" s="14" t="s">
        <v>28</v>
      </c>
      <c r="X19" s="15" t="s">
        <v>10</v>
      </c>
    </row>
    <row r="20" spans="1:24" ht="15" customHeight="1">
      <c r="A20" s="6">
        <v>1</v>
      </c>
      <c r="B20" s="102"/>
      <c r="C20" s="103"/>
      <c r="D20" s="103"/>
      <c r="E20" s="104"/>
      <c r="F20" s="58">
        <f aca="true" t="shared" si="0" ref="F20:F35">D20+E20-B20-C20</f>
        <v>0</v>
      </c>
      <c r="G20" s="59">
        <f>B20*(1/(1+$F$7)^$A20)</f>
        <v>0</v>
      </c>
      <c r="H20" s="60">
        <f aca="true" t="shared" si="1" ref="H20:H34">C20/(1+$F$7)^$A20</f>
        <v>0</v>
      </c>
      <c r="I20" s="60">
        <f aca="true" t="shared" si="2" ref="I20:I34">D20/(1+$F$7)^$A20</f>
        <v>0</v>
      </c>
      <c r="J20" s="61">
        <f aca="true" t="shared" si="3" ref="J20:J34">E20/(1+$F$7)^$A20</f>
        <v>0</v>
      </c>
      <c r="K20" s="62">
        <f aca="true" t="shared" si="4" ref="K20:K34">F20/(1+$F$7)^$A20</f>
        <v>0</v>
      </c>
      <c r="N20" s="6">
        <v>1</v>
      </c>
      <c r="O20" s="111"/>
      <c r="P20" s="112"/>
      <c r="Q20" s="112"/>
      <c r="R20" s="113"/>
      <c r="S20" s="114">
        <f aca="true" t="shared" si="5" ref="S20:S35">Q20+R20-O20-P20</f>
        <v>0</v>
      </c>
      <c r="T20" s="115">
        <f>O20*(1/(1+$F$7)^$A20)</f>
        <v>0</v>
      </c>
      <c r="U20" s="116">
        <f aca="true" t="shared" si="6" ref="U20:U34">P20/(1+$F$7)^$A20</f>
        <v>0</v>
      </c>
      <c r="V20" s="116">
        <f aca="true" t="shared" si="7" ref="V20:V34">Q20/(1+$F$7)^$A20</f>
        <v>0</v>
      </c>
      <c r="W20" s="117">
        <f aca="true" t="shared" si="8" ref="W20:W34">R20/(1+$F$7)^$A20</f>
        <v>0</v>
      </c>
      <c r="X20" s="118">
        <f aca="true" t="shared" si="9" ref="X20:X34">S20/(1+$F$7)^$A20</f>
        <v>0</v>
      </c>
    </row>
    <row r="21" spans="1:24" ht="15" customHeight="1" thickBot="1">
      <c r="A21" s="7">
        <v>2</v>
      </c>
      <c r="B21" s="105"/>
      <c r="C21" s="106"/>
      <c r="D21" s="106"/>
      <c r="E21" s="107"/>
      <c r="F21" s="58">
        <f t="shared" si="0"/>
        <v>0</v>
      </c>
      <c r="G21" s="63">
        <f aca="true" t="shared" si="10" ref="G21:G34">B21/(1+$F$7)^A21</f>
        <v>0</v>
      </c>
      <c r="H21" s="64">
        <f t="shared" si="1"/>
        <v>0</v>
      </c>
      <c r="I21" s="64">
        <f t="shared" si="2"/>
        <v>0</v>
      </c>
      <c r="J21" s="65">
        <f t="shared" si="3"/>
        <v>0</v>
      </c>
      <c r="K21" s="66">
        <f t="shared" si="4"/>
        <v>0</v>
      </c>
      <c r="N21" s="7">
        <v>2</v>
      </c>
      <c r="O21" s="119"/>
      <c r="P21" s="120"/>
      <c r="Q21" s="120"/>
      <c r="R21" s="121"/>
      <c r="S21" s="114">
        <f t="shared" si="5"/>
        <v>0</v>
      </c>
      <c r="T21" s="122">
        <f aca="true" t="shared" si="11" ref="T21:T34">O21/(1+$F$7)^N21</f>
        <v>0</v>
      </c>
      <c r="U21" s="123">
        <f t="shared" si="6"/>
        <v>0</v>
      </c>
      <c r="V21" s="123">
        <f t="shared" si="7"/>
        <v>0</v>
      </c>
      <c r="W21" s="124">
        <f t="shared" si="8"/>
        <v>0</v>
      </c>
      <c r="X21" s="125">
        <f t="shared" si="9"/>
        <v>0</v>
      </c>
    </row>
    <row r="22" spans="1:24" ht="15" customHeight="1">
      <c r="A22" s="6">
        <v>3</v>
      </c>
      <c r="B22" s="105"/>
      <c r="C22" s="108"/>
      <c r="D22" s="108"/>
      <c r="E22" s="107"/>
      <c r="F22" s="58">
        <f t="shared" si="0"/>
        <v>0</v>
      </c>
      <c r="G22" s="63">
        <f t="shared" si="10"/>
        <v>0</v>
      </c>
      <c r="H22" s="64">
        <f t="shared" si="1"/>
        <v>0</v>
      </c>
      <c r="I22" s="64">
        <f t="shared" si="2"/>
        <v>0</v>
      </c>
      <c r="J22" s="65">
        <f t="shared" si="3"/>
        <v>0</v>
      </c>
      <c r="K22" s="66">
        <f t="shared" si="4"/>
        <v>0</v>
      </c>
      <c r="N22" s="6">
        <v>3</v>
      </c>
      <c r="O22" s="119"/>
      <c r="P22" s="126"/>
      <c r="Q22" s="126"/>
      <c r="R22" s="121"/>
      <c r="S22" s="114">
        <f t="shared" si="5"/>
        <v>0</v>
      </c>
      <c r="T22" s="122">
        <f t="shared" si="11"/>
        <v>0</v>
      </c>
      <c r="U22" s="123">
        <f t="shared" si="6"/>
        <v>0</v>
      </c>
      <c r="V22" s="123">
        <f t="shared" si="7"/>
        <v>0</v>
      </c>
      <c r="W22" s="124">
        <f t="shared" si="8"/>
        <v>0</v>
      </c>
      <c r="X22" s="125">
        <f t="shared" si="9"/>
        <v>0</v>
      </c>
    </row>
    <row r="23" spans="1:24" ht="15" customHeight="1" thickBot="1">
      <c r="A23" s="7">
        <v>4</v>
      </c>
      <c r="B23" s="105"/>
      <c r="C23" s="108"/>
      <c r="D23" s="108"/>
      <c r="E23" s="107"/>
      <c r="F23" s="58">
        <f t="shared" si="0"/>
        <v>0</v>
      </c>
      <c r="G23" s="63">
        <f t="shared" si="10"/>
        <v>0</v>
      </c>
      <c r="H23" s="64">
        <f t="shared" si="1"/>
        <v>0</v>
      </c>
      <c r="I23" s="64">
        <f t="shared" si="2"/>
        <v>0</v>
      </c>
      <c r="J23" s="65">
        <f t="shared" si="3"/>
        <v>0</v>
      </c>
      <c r="K23" s="66">
        <f t="shared" si="4"/>
        <v>0</v>
      </c>
      <c r="N23" s="7">
        <v>4</v>
      </c>
      <c r="O23" s="119"/>
      <c r="P23" s="126"/>
      <c r="Q23" s="126"/>
      <c r="R23" s="121"/>
      <c r="S23" s="114">
        <f t="shared" si="5"/>
        <v>0</v>
      </c>
      <c r="T23" s="122">
        <f t="shared" si="11"/>
        <v>0</v>
      </c>
      <c r="U23" s="123">
        <f t="shared" si="6"/>
        <v>0</v>
      </c>
      <c r="V23" s="123">
        <f t="shared" si="7"/>
        <v>0</v>
      </c>
      <c r="W23" s="124">
        <f t="shared" si="8"/>
        <v>0</v>
      </c>
      <c r="X23" s="125">
        <f t="shared" si="9"/>
        <v>0</v>
      </c>
    </row>
    <row r="24" spans="1:24" ht="15" customHeight="1">
      <c r="A24" s="6">
        <v>5</v>
      </c>
      <c r="B24" s="105"/>
      <c r="C24" s="108"/>
      <c r="D24" s="108"/>
      <c r="E24" s="107"/>
      <c r="F24" s="58">
        <f t="shared" si="0"/>
        <v>0</v>
      </c>
      <c r="G24" s="63">
        <f t="shared" si="10"/>
        <v>0</v>
      </c>
      <c r="H24" s="64">
        <f t="shared" si="1"/>
        <v>0</v>
      </c>
      <c r="I24" s="64">
        <f t="shared" si="2"/>
        <v>0</v>
      </c>
      <c r="J24" s="65">
        <f t="shared" si="3"/>
        <v>0</v>
      </c>
      <c r="K24" s="66">
        <f t="shared" si="4"/>
        <v>0</v>
      </c>
      <c r="N24" s="6">
        <v>5</v>
      </c>
      <c r="O24" s="119"/>
      <c r="P24" s="126"/>
      <c r="Q24" s="126"/>
      <c r="R24" s="121"/>
      <c r="S24" s="114">
        <f t="shared" si="5"/>
        <v>0</v>
      </c>
      <c r="T24" s="122">
        <f t="shared" si="11"/>
        <v>0</v>
      </c>
      <c r="U24" s="123">
        <f t="shared" si="6"/>
        <v>0</v>
      </c>
      <c r="V24" s="123">
        <f t="shared" si="7"/>
        <v>0</v>
      </c>
      <c r="W24" s="124">
        <f t="shared" si="8"/>
        <v>0</v>
      </c>
      <c r="X24" s="125">
        <f t="shared" si="9"/>
        <v>0</v>
      </c>
    </row>
    <row r="25" spans="1:24" ht="15" customHeight="1" thickBot="1">
      <c r="A25" s="7">
        <v>6</v>
      </c>
      <c r="B25" s="105"/>
      <c r="C25" s="108"/>
      <c r="D25" s="108"/>
      <c r="E25" s="107"/>
      <c r="F25" s="58">
        <f t="shared" si="0"/>
        <v>0</v>
      </c>
      <c r="G25" s="63">
        <f t="shared" si="10"/>
        <v>0</v>
      </c>
      <c r="H25" s="64">
        <f t="shared" si="1"/>
        <v>0</v>
      </c>
      <c r="I25" s="64">
        <f t="shared" si="2"/>
        <v>0</v>
      </c>
      <c r="J25" s="65">
        <f t="shared" si="3"/>
        <v>0</v>
      </c>
      <c r="K25" s="66">
        <f t="shared" si="4"/>
        <v>0</v>
      </c>
      <c r="N25" s="7">
        <v>6</v>
      </c>
      <c r="O25" s="119"/>
      <c r="P25" s="126"/>
      <c r="Q25" s="126"/>
      <c r="R25" s="121"/>
      <c r="S25" s="114">
        <f t="shared" si="5"/>
        <v>0</v>
      </c>
      <c r="T25" s="122">
        <f t="shared" si="11"/>
        <v>0</v>
      </c>
      <c r="U25" s="123">
        <f t="shared" si="6"/>
        <v>0</v>
      </c>
      <c r="V25" s="123">
        <f t="shared" si="7"/>
        <v>0</v>
      </c>
      <c r="W25" s="124">
        <f t="shared" si="8"/>
        <v>0</v>
      </c>
      <c r="X25" s="125">
        <f t="shared" si="9"/>
        <v>0</v>
      </c>
    </row>
    <row r="26" spans="1:24" ht="15" customHeight="1">
      <c r="A26" s="6">
        <v>7</v>
      </c>
      <c r="B26" s="105"/>
      <c r="C26" s="108"/>
      <c r="D26" s="108"/>
      <c r="E26" s="107"/>
      <c r="F26" s="58">
        <f t="shared" si="0"/>
        <v>0</v>
      </c>
      <c r="G26" s="63">
        <f t="shared" si="10"/>
        <v>0</v>
      </c>
      <c r="H26" s="64">
        <f t="shared" si="1"/>
        <v>0</v>
      </c>
      <c r="I26" s="64">
        <f t="shared" si="2"/>
        <v>0</v>
      </c>
      <c r="J26" s="65">
        <f t="shared" si="3"/>
        <v>0</v>
      </c>
      <c r="K26" s="66">
        <f t="shared" si="4"/>
        <v>0</v>
      </c>
      <c r="N26" s="6">
        <v>7</v>
      </c>
      <c r="O26" s="119"/>
      <c r="P26" s="126"/>
      <c r="Q26" s="126"/>
      <c r="R26" s="121"/>
      <c r="S26" s="114">
        <f t="shared" si="5"/>
        <v>0</v>
      </c>
      <c r="T26" s="122">
        <f t="shared" si="11"/>
        <v>0</v>
      </c>
      <c r="U26" s="123">
        <f t="shared" si="6"/>
        <v>0</v>
      </c>
      <c r="V26" s="123">
        <f t="shared" si="7"/>
        <v>0</v>
      </c>
      <c r="W26" s="124">
        <f t="shared" si="8"/>
        <v>0</v>
      </c>
      <c r="X26" s="125">
        <f t="shared" si="9"/>
        <v>0</v>
      </c>
    </row>
    <row r="27" spans="1:24" ht="15" customHeight="1" thickBot="1">
      <c r="A27" s="7">
        <v>8</v>
      </c>
      <c r="B27" s="105"/>
      <c r="C27" s="108"/>
      <c r="D27" s="108"/>
      <c r="E27" s="107"/>
      <c r="F27" s="58">
        <f t="shared" si="0"/>
        <v>0</v>
      </c>
      <c r="G27" s="63">
        <f t="shared" si="10"/>
        <v>0</v>
      </c>
      <c r="H27" s="64">
        <f t="shared" si="1"/>
        <v>0</v>
      </c>
      <c r="I27" s="64">
        <f t="shared" si="2"/>
        <v>0</v>
      </c>
      <c r="J27" s="65">
        <f t="shared" si="3"/>
        <v>0</v>
      </c>
      <c r="K27" s="66">
        <f t="shared" si="4"/>
        <v>0</v>
      </c>
      <c r="N27" s="7">
        <v>8</v>
      </c>
      <c r="O27" s="119"/>
      <c r="P27" s="126"/>
      <c r="Q27" s="126"/>
      <c r="R27" s="121"/>
      <c r="S27" s="114">
        <f t="shared" si="5"/>
        <v>0</v>
      </c>
      <c r="T27" s="122">
        <f t="shared" si="11"/>
        <v>0</v>
      </c>
      <c r="U27" s="123">
        <f t="shared" si="6"/>
        <v>0</v>
      </c>
      <c r="V27" s="123">
        <f t="shared" si="7"/>
        <v>0</v>
      </c>
      <c r="W27" s="124">
        <f t="shared" si="8"/>
        <v>0</v>
      </c>
      <c r="X27" s="125">
        <f t="shared" si="9"/>
        <v>0</v>
      </c>
    </row>
    <row r="28" spans="1:24" ht="15" customHeight="1">
      <c r="A28" s="6">
        <v>9</v>
      </c>
      <c r="B28" s="105"/>
      <c r="C28" s="108"/>
      <c r="D28" s="108"/>
      <c r="E28" s="107"/>
      <c r="F28" s="58">
        <f t="shared" si="0"/>
        <v>0</v>
      </c>
      <c r="G28" s="63">
        <f t="shared" si="10"/>
        <v>0</v>
      </c>
      <c r="H28" s="64">
        <f t="shared" si="1"/>
        <v>0</v>
      </c>
      <c r="I28" s="64">
        <f t="shared" si="2"/>
        <v>0</v>
      </c>
      <c r="J28" s="65">
        <f t="shared" si="3"/>
        <v>0</v>
      </c>
      <c r="K28" s="66">
        <f t="shared" si="4"/>
        <v>0</v>
      </c>
      <c r="N28" s="6">
        <v>9</v>
      </c>
      <c r="O28" s="119"/>
      <c r="P28" s="126"/>
      <c r="Q28" s="126"/>
      <c r="R28" s="121"/>
      <c r="S28" s="114">
        <f t="shared" si="5"/>
        <v>0</v>
      </c>
      <c r="T28" s="122">
        <f t="shared" si="11"/>
        <v>0</v>
      </c>
      <c r="U28" s="123">
        <f t="shared" si="6"/>
        <v>0</v>
      </c>
      <c r="V28" s="123">
        <f t="shared" si="7"/>
        <v>0</v>
      </c>
      <c r="W28" s="124">
        <f t="shared" si="8"/>
        <v>0</v>
      </c>
      <c r="X28" s="125">
        <f t="shared" si="9"/>
        <v>0</v>
      </c>
    </row>
    <row r="29" spans="1:24" ht="15" customHeight="1" thickBot="1">
      <c r="A29" s="7">
        <v>10</v>
      </c>
      <c r="B29" s="105"/>
      <c r="C29" s="108"/>
      <c r="D29" s="108"/>
      <c r="E29" s="107"/>
      <c r="F29" s="58">
        <f t="shared" si="0"/>
        <v>0</v>
      </c>
      <c r="G29" s="63">
        <f t="shared" si="10"/>
        <v>0</v>
      </c>
      <c r="H29" s="64">
        <f t="shared" si="1"/>
        <v>0</v>
      </c>
      <c r="I29" s="64">
        <f t="shared" si="2"/>
        <v>0</v>
      </c>
      <c r="J29" s="65">
        <f t="shared" si="3"/>
        <v>0</v>
      </c>
      <c r="K29" s="66">
        <f t="shared" si="4"/>
        <v>0</v>
      </c>
      <c r="N29" s="7">
        <v>10</v>
      </c>
      <c r="O29" s="119"/>
      <c r="P29" s="126"/>
      <c r="Q29" s="126"/>
      <c r="R29" s="121"/>
      <c r="S29" s="114">
        <f t="shared" si="5"/>
        <v>0</v>
      </c>
      <c r="T29" s="122">
        <f t="shared" si="11"/>
        <v>0</v>
      </c>
      <c r="U29" s="123">
        <f t="shared" si="6"/>
        <v>0</v>
      </c>
      <c r="V29" s="123">
        <f t="shared" si="7"/>
        <v>0</v>
      </c>
      <c r="W29" s="124">
        <f t="shared" si="8"/>
        <v>0</v>
      </c>
      <c r="X29" s="125">
        <f t="shared" si="9"/>
        <v>0</v>
      </c>
    </row>
    <row r="30" spans="1:24" ht="15" customHeight="1">
      <c r="A30" s="6">
        <v>11</v>
      </c>
      <c r="B30" s="105"/>
      <c r="C30" s="108"/>
      <c r="D30" s="108"/>
      <c r="E30" s="107"/>
      <c r="F30" s="58">
        <f t="shared" si="0"/>
        <v>0</v>
      </c>
      <c r="G30" s="63">
        <f t="shared" si="10"/>
        <v>0</v>
      </c>
      <c r="H30" s="64">
        <f t="shared" si="1"/>
        <v>0</v>
      </c>
      <c r="I30" s="64">
        <f t="shared" si="2"/>
        <v>0</v>
      </c>
      <c r="J30" s="65">
        <f t="shared" si="3"/>
        <v>0</v>
      </c>
      <c r="K30" s="66">
        <f t="shared" si="4"/>
        <v>0</v>
      </c>
      <c r="N30" s="6">
        <v>11</v>
      </c>
      <c r="O30" s="119"/>
      <c r="P30" s="126"/>
      <c r="Q30" s="126"/>
      <c r="R30" s="121"/>
      <c r="S30" s="114">
        <f t="shared" si="5"/>
        <v>0</v>
      </c>
      <c r="T30" s="122">
        <f t="shared" si="11"/>
        <v>0</v>
      </c>
      <c r="U30" s="123">
        <f t="shared" si="6"/>
        <v>0</v>
      </c>
      <c r="V30" s="123">
        <f t="shared" si="7"/>
        <v>0</v>
      </c>
      <c r="W30" s="124">
        <f t="shared" si="8"/>
        <v>0</v>
      </c>
      <c r="X30" s="125">
        <f t="shared" si="9"/>
        <v>0</v>
      </c>
    </row>
    <row r="31" spans="1:24" ht="15" customHeight="1" thickBot="1">
      <c r="A31" s="7">
        <v>12</v>
      </c>
      <c r="B31" s="105"/>
      <c r="C31" s="108"/>
      <c r="D31" s="108"/>
      <c r="E31" s="107"/>
      <c r="F31" s="58">
        <f t="shared" si="0"/>
        <v>0</v>
      </c>
      <c r="G31" s="63">
        <f t="shared" si="10"/>
        <v>0</v>
      </c>
      <c r="H31" s="64">
        <f t="shared" si="1"/>
        <v>0</v>
      </c>
      <c r="I31" s="64">
        <f t="shared" si="2"/>
        <v>0</v>
      </c>
      <c r="J31" s="65">
        <f t="shared" si="3"/>
        <v>0</v>
      </c>
      <c r="K31" s="66">
        <f t="shared" si="4"/>
        <v>0</v>
      </c>
      <c r="N31" s="7">
        <v>12</v>
      </c>
      <c r="O31" s="119"/>
      <c r="P31" s="126"/>
      <c r="Q31" s="126"/>
      <c r="R31" s="121"/>
      <c r="S31" s="114">
        <f t="shared" si="5"/>
        <v>0</v>
      </c>
      <c r="T31" s="122">
        <f t="shared" si="11"/>
        <v>0</v>
      </c>
      <c r="U31" s="123">
        <f t="shared" si="6"/>
        <v>0</v>
      </c>
      <c r="V31" s="123">
        <f t="shared" si="7"/>
        <v>0</v>
      </c>
      <c r="W31" s="124">
        <f t="shared" si="8"/>
        <v>0</v>
      </c>
      <c r="X31" s="125">
        <f t="shared" si="9"/>
        <v>0</v>
      </c>
    </row>
    <row r="32" spans="1:24" ht="15" customHeight="1">
      <c r="A32" s="6">
        <v>13</v>
      </c>
      <c r="B32" s="105"/>
      <c r="C32" s="108"/>
      <c r="D32" s="108"/>
      <c r="E32" s="107"/>
      <c r="F32" s="58">
        <f t="shared" si="0"/>
        <v>0</v>
      </c>
      <c r="G32" s="63">
        <f t="shared" si="10"/>
        <v>0</v>
      </c>
      <c r="H32" s="64">
        <f t="shared" si="1"/>
        <v>0</v>
      </c>
      <c r="I32" s="64">
        <f t="shared" si="2"/>
        <v>0</v>
      </c>
      <c r="J32" s="65">
        <f t="shared" si="3"/>
        <v>0</v>
      </c>
      <c r="K32" s="66">
        <f t="shared" si="4"/>
        <v>0</v>
      </c>
      <c r="N32" s="6">
        <v>13</v>
      </c>
      <c r="O32" s="119"/>
      <c r="P32" s="126"/>
      <c r="Q32" s="126"/>
      <c r="R32" s="121"/>
      <c r="S32" s="114">
        <f t="shared" si="5"/>
        <v>0</v>
      </c>
      <c r="T32" s="122">
        <f t="shared" si="11"/>
        <v>0</v>
      </c>
      <c r="U32" s="123">
        <f t="shared" si="6"/>
        <v>0</v>
      </c>
      <c r="V32" s="123">
        <f t="shared" si="7"/>
        <v>0</v>
      </c>
      <c r="W32" s="124">
        <f t="shared" si="8"/>
        <v>0</v>
      </c>
      <c r="X32" s="125">
        <f t="shared" si="9"/>
        <v>0</v>
      </c>
    </row>
    <row r="33" spans="1:24" ht="15" customHeight="1" thickBot="1">
      <c r="A33" s="7">
        <v>14</v>
      </c>
      <c r="B33" s="105"/>
      <c r="C33" s="108"/>
      <c r="D33" s="108"/>
      <c r="E33" s="107"/>
      <c r="F33" s="58">
        <f t="shared" si="0"/>
        <v>0</v>
      </c>
      <c r="G33" s="63">
        <f t="shared" si="10"/>
        <v>0</v>
      </c>
      <c r="H33" s="64">
        <f t="shared" si="1"/>
        <v>0</v>
      </c>
      <c r="I33" s="64">
        <f t="shared" si="2"/>
        <v>0</v>
      </c>
      <c r="J33" s="65">
        <f t="shared" si="3"/>
        <v>0</v>
      </c>
      <c r="K33" s="66">
        <f t="shared" si="4"/>
        <v>0</v>
      </c>
      <c r="N33" s="7">
        <v>14</v>
      </c>
      <c r="O33" s="119"/>
      <c r="P33" s="126"/>
      <c r="Q33" s="126"/>
      <c r="R33" s="121"/>
      <c r="S33" s="114">
        <f t="shared" si="5"/>
        <v>0</v>
      </c>
      <c r="T33" s="122">
        <f t="shared" si="11"/>
        <v>0</v>
      </c>
      <c r="U33" s="123">
        <f t="shared" si="6"/>
        <v>0</v>
      </c>
      <c r="V33" s="123">
        <f t="shared" si="7"/>
        <v>0</v>
      </c>
      <c r="W33" s="124">
        <f t="shared" si="8"/>
        <v>0</v>
      </c>
      <c r="X33" s="125">
        <f t="shared" si="9"/>
        <v>0</v>
      </c>
    </row>
    <row r="34" spans="1:24" ht="15" customHeight="1" thickBot="1">
      <c r="A34" s="6">
        <v>15</v>
      </c>
      <c r="B34" s="105"/>
      <c r="C34" s="108"/>
      <c r="D34" s="108"/>
      <c r="E34" s="107"/>
      <c r="F34" s="58">
        <f t="shared" si="0"/>
        <v>0</v>
      </c>
      <c r="G34" s="63">
        <f t="shared" si="10"/>
        <v>0</v>
      </c>
      <c r="H34" s="64">
        <f t="shared" si="1"/>
        <v>0</v>
      </c>
      <c r="I34" s="64">
        <f t="shared" si="2"/>
        <v>0</v>
      </c>
      <c r="J34" s="65">
        <f t="shared" si="3"/>
        <v>0</v>
      </c>
      <c r="K34" s="66">
        <f t="shared" si="4"/>
        <v>0</v>
      </c>
      <c r="N34" s="6">
        <v>15</v>
      </c>
      <c r="O34" s="119"/>
      <c r="P34" s="126"/>
      <c r="Q34" s="126"/>
      <c r="R34" s="121"/>
      <c r="S34" s="114">
        <f t="shared" si="5"/>
        <v>0</v>
      </c>
      <c r="T34" s="122">
        <f t="shared" si="11"/>
        <v>0</v>
      </c>
      <c r="U34" s="123">
        <f t="shared" si="6"/>
        <v>0</v>
      </c>
      <c r="V34" s="123">
        <f t="shared" si="7"/>
        <v>0</v>
      </c>
      <c r="W34" s="124">
        <f t="shared" si="8"/>
        <v>0</v>
      </c>
      <c r="X34" s="125">
        <f t="shared" si="9"/>
        <v>0</v>
      </c>
    </row>
    <row r="35" spans="1:24" ht="25.5" customHeight="1" thickBot="1">
      <c r="A35" s="2"/>
      <c r="B35" s="67">
        <f>SUM(B20:B34)</f>
        <v>0</v>
      </c>
      <c r="C35" s="68">
        <f>SUM(C20:C34)</f>
        <v>0</v>
      </c>
      <c r="D35" s="68">
        <f>SUM(D20:D34)</f>
        <v>0</v>
      </c>
      <c r="E35" s="69">
        <f>SUM(E20:E34)</f>
        <v>0</v>
      </c>
      <c r="F35" s="70">
        <f t="shared" si="0"/>
        <v>0</v>
      </c>
      <c r="G35" s="71">
        <f>SUM(G20:G34)</f>
        <v>0</v>
      </c>
      <c r="H35" s="72">
        <f>SUM(H20:H34)</f>
        <v>0</v>
      </c>
      <c r="I35" s="72">
        <f>SUM(I20:I34)</f>
        <v>0</v>
      </c>
      <c r="J35" s="73">
        <f>SUM(J20:J34)</f>
        <v>0</v>
      </c>
      <c r="K35" s="74">
        <f>SUM(K20:K34)</f>
        <v>0</v>
      </c>
      <c r="N35" s="2"/>
      <c r="O35" s="127">
        <f>SUM(O20:O34)</f>
        <v>0</v>
      </c>
      <c r="P35" s="128">
        <f>SUM(P20:P34)</f>
        <v>0</v>
      </c>
      <c r="Q35" s="128">
        <f>SUM(Q20:Q34)</f>
        <v>0</v>
      </c>
      <c r="R35" s="129">
        <f>SUM(R20:R34)</f>
        <v>0</v>
      </c>
      <c r="S35" s="130">
        <f t="shared" si="5"/>
        <v>0</v>
      </c>
      <c r="T35" s="131">
        <f>SUM(T20:T34)</f>
        <v>0</v>
      </c>
      <c r="U35" s="132">
        <f>SUM(U20:U34)</f>
        <v>0</v>
      </c>
      <c r="V35" s="132">
        <f>SUM(V20:V34)</f>
        <v>0</v>
      </c>
      <c r="W35" s="133">
        <f>SUM(W20:W34)</f>
        <v>0</v>
      </c>
      <c r="X35" s="134">
        <f>SUM(X20:X34)</f>
        <v>0</v>
      </c>
    </row>
    <row r="37" spans="2:7" ht="30" customHeight="1">
      <c r="B37" s="20"/>
      <c r="C37" s="20"/>
      <c r="D37" s="20"/>
      <c r="E37" s="21"/>
      <c r="F37" s="22"/>
      <c r="G37" s="23"/>
    </row>
    <row r="38" spans="2:7" ht="30" customHeight="1">
      <c r="B38" s="18"/>
      <c r="C38" s="20"/>
      <c r="D38" s="20"/>
      <c r="E38" s="21"/>
      <c r="F38" s="22"/>
      <c r="G38" s="23"/>
    </row>
    <row r="39" ht="34.5" customHeight="1"/>
    <row r="41" ht="13.5" thickBot="1">
      <c r="B41" s="27" t="s">
        <v>85</v>
      </c>
    </row>
    <row r="42" spans="2:9" ht="30.75" thickBot="1">
      <c r="B42" s="3" t="s">
        <v>6</v>
      </c>
      <c r="C42" s="4"/>
      <c r="D42" s="5"/>
      <c r="E42" s="75" t="s">
        <v>7</v>
      </c>
      <c r="F42" s="76" t="s">
        <v>8</v>
      </c>
      <c r="G42" s="77" t="s">
        <v>38</v>
      </c>
      <c r="H42" s="25" t="s">
        <v>39</v>
      </c>
      <c r="I42" s="24"/>
    </row>
    <row r="43" spans="2:15" ht="12.75">
      <c r="B43" s="30" t="s">
        <v>5</v>
      </c>
      <c r="C43" s="31"/>
      <c r="D43" s="32"/>
      <c r="E43" s="33" t="s">
        <v>16</v>
      </c>
      <c r="F43" s="34"/>
      <c r="G43" s="35">
        <f>G35</f>
        <v>0</v>
      </c>
      <c r="H43" s="28">
        <f>T35</f>
        <v>0</v>
      </c>
      <c r="O43" s="19"/>
    </row>
    <row r="44" spans="2:8" ht="12.75">
      <c r="B44" s="36" t="s">
        <v>27</v>
      </c>
      <c r="C44" s="37"/>
      <c r="D44" s="38"/>
      <c r="E44" s="39" t="s">
        <v>17</v>
      </c>
      <c r="F44" s="40" t="s">
        <v>32</v>
      </c>
      <c r="G44" s="41">
        <f>I35+J35-H35</f>
        <v>0</v>
      </c>
      <c r="H44" s="28">
        <f>V35+W35-U35</f>
        <v>0</v>
      </c>
    </row>
    <row r="45" spans="2:8" ht="12.75">
      <c r="B45" s="36" t="s">
        <v>9</v>
      </c>
      <c r="C45" s="37"/>
      <c r="D45" s="38"/>
      <c r="E45" s="39" t="s">
        <v>18</v>
      </c>
      <c r="F45" s="42" t="s">
        <v>19</v>
      </c>
      <c r="G45" s="43">
        <f>G43-G44</f>
        <v>0</v>
      </c>
      <c r="H45" s="28">
        <f>H43-H44</f>
        <v>0</v>
      </c>
    </row>
    <row r="46" spans="2:8" ht="23.25" customHeight="1">
      <c r="B46" s="36" t="s">
        <v>26</v>
      </c>
      <c r="C46" s="37"/>
      <c r="D46" s="38"/>
      <c r="E46" s="39" t="s">
        <v>15</v>
      </c>
      <c r="F46" s="42" t="s">
        <v>20</v>
      </c>
      <c r="G46" s="44" t="e">
        <f>G45/G43</f>
        <v>#DIV/0!</v>
      </c>
      <c r="H46" s="28" t="e">
        <f>H45/H43</f>
        <v>#DIV/0!</v>
      </c>
    </row>
    <row r="47" spans="2:8" ht="24" customHeight="1">
      <c r="B47" s="36" t="s">
        <v>12</v>
      </c>
      <c r="C47" s="37"/>
      <c r="D47" s="38"/>
      <c r="E47" s="39" t="s">
        <v>23</v>
      </c>
      <c r="F47" s="42"/>
      <c r="G47" s="45">
        <f>F9</f>
        <v>0</v>
      </c>
      <c r="H47" s="28">
        <f>F9</f>
        <v>0</v>
      </c>
    </row>
    <row r="48" spans="2:8" ht="38.25" customHeight="1">
      <c r="B48" s="199" t="s">
        <v>97</v>
      </c>
      <c r="C48" s="200"/>
      <c r="D48" s="201"/>
      <c r="E48" s="39" t="s">
        <v>24</v>
      </c>
      <c r="F48" s="42" t="s">
        <v>25</v>
      </c>
      <c r="G48" s="78" t="e">
        <f>IF(G46&gt;1,G47,G47*G46)</f>
        <v>#DIV/0!</v>
      </c>
      <c r="H48" s="78" t="e">
        <f>IF(H46&gt;1,H47,H47*H46)</f>
        <v>#DIV/0!</v>
      </c>
    </row>
    <row r="49" spans="2:8" ht="32.25" customHeight="1" thickBot="1">
      <c r="B49" s="214" t="s">
        <v>98</v>
      </c>
      <c r="C49" s="215"/>
      <c r="D49" s="216"/>
      <c r="E49" s="135" t="s">
        <v>30</v>
      </c>
      <c r="F49" s="42" t="s">
        <v>31</v>
      </c>
      <c r="G49" s="41" t="e">
        <f>G47-G48</f>
        <v>#DIV/0!</v>
      </c>
      <c r="H49" s="28" t="e">
        <f>H47-H48</f>
        <v>#DIV/0!</v>
      </c>
    </row>
    <row r="50" spans="2:8" ht="29.25" customHeight="1" thickBot="1">
      <c r="B50" s="202" t="s">
        <v>58</v>
      </c>
      <c r="C50" s="203"/>
      <c r="D50" s="204"/>
      <c r="E50" s="48" t="s">
        <v>43</v>
      </c>
      <c r="F50" s="49" t="s">
        <v>52</v>
      </c>
      <c r="G50" s="26" t="e">
        <f>$G$48*F10</f>
        <v>#DIV/0!</v>
      </c>
      <c r="H50" s="29" t="e">
        <f>$H$48*F10</f>
        <v>#DIV/0!</v>
      </c>
    </row>
    <row r="51" spans="2:8" ht="22.5" customHeight="1" thickBot="1">
      <c r="B51" s="186" t="s">
        <v>59</v>
      </c>
      <c r="C51" s="187"/>
      <c r="D51" s="188"/>
      <c r="E51" s="50" t="s">
        <v>44</v>
      </c>
      <c r="F51" s="49" t="s">
        <v>53</v>
      </c>
      <c r="G51" s="26" t="e">
        <f>$G$48*F11</f>
        <v>#DIV/0!</v>
      </c>
      <c r="H51" s="29" t="e">
        <f>$H$48*F11</f>
        <v>#DIV/0!</v>
      </c>
    </row>
    <row r="52" spans="2:8" ht="26.25" customHeight="1" thickBot="1">
      <c r="B52" s="186" t="s">
        <v>60</v>
      </c>
      <c r="C52" s="187"/>
      <c r="D52" s="188"/>
      <c r="E52" s="50" t="s">
        <v>46</v>
      </c>
      <c r="F52" s="49" t="s">
        <v>54</v>
      </c>
      <c r="G52" s="26" t="e">
        <f>$G$48*F12</f>
        <v>#DIV/0!</v>
      </c>
      <c r="H52" s="29" t="e">
        <f>$H$48*F12</f>
        <v>#DIV/0!</v>
      </c>
    </row>
    <row r="53" spans="2:8" ht="30" customHeight="1" thickBot="1">
      <c r="B53" s="186" t="s">
        <v>61</v>
      </c>
      <c r="C53" s="187"/>
      <c r="D53" s="188"/>
      <c r="E53" s="50" t="s">
        <v>47</v>
      </c>
      <c r="F53" s="49" t="s">
        <v>55</v>
      </c>
      <c r="G53" s="26" t="e">
        <f>$G$48*F13</f>
        <v>#DIV/0!</v>
      </c>
      <c r="H53" s="29" t="e">
        <f>$H$48*F13</f>
        <v>#DIV/0!</v>
      </c>
    </row>
    <row r="54" spans="2:8" ht="30" customHeight="1" thickBot="1">
      <c r="B54" s="186" t="s">
        <v>86</v>
      </c>
      <c r="C54" s="187"/>
      <c r="D54" s="188"/>
      <c r="E54" s="50" t="s">
        <v>87</v>
      </c>
      <c r="F54" s="49" t="s">
        <v>88</v>
      </c>
      <c r="G54" s="26" t="e">
        <f>$G$48*F14</f>
        <v>#DIV/0!</v>
      </c>
      <c r="H54" s="29" t="e">
        <f>$H$48*F14</f>
        <v>#DIV/0!</v>
      </c>
    </row>
    <row r="55" spans="2:8" ht="15.75">
      <c r="B55" s="220" t="s">
        <v>36</v>
      </c>
      <c r="C55" s="221"/>
      <c r="D55" s="222"/>
      <c r="E55" s="88"/>
      <c r="F55" s="89" t="s">
        <v>40</v>
      </c>
      <c r="G55" s="217" t="e">
        <f>(H45-G45)/G45*100</f>
        <v>#DIV/0!</v>
      </c>
      <c r="H55" s="217"/>
    </row>
    <row r="56" spans="2:8" ht="24.75" customHeight="1">
      <c r="B56" s="178" t="s">
        <v>35</v>
      </c>
      <c r="C56" s="179"/>
      <c r="D56" s="180"/>
      <c r="E56" s="92"/>
      <c r="F56" s="93"/>
      <c r="G56" s="218" t="e">
        <f>IF(G55&lt;-10,G50-H50,0)</f>
        <v>#DIV/0!</v>
      </c>
      <c r="H56" s="219"/>
    </row>
    <row r="57" spans="2:8" ht="12.75">
      <c r="B57" s="174" t="s">
        <v>37</v>
      </c>
      <c r="C57" s="175"/>
      <c r="D57" s="173"/>
      <c r="E57" s="95"/>
      <c r="F57" s="96"/>
      <c r="G57" s="172" t="e">
        <f>IF(G55&lt;-10,G51-H51,0)</f>
        <v>#DIV/0!</v>
      </c>
      <c r="H57" s="173"/>
    </row>
    <row r="58" spans="2:8" ht="12.75">
      <c r="B58" s="178" t="s">
        <v>50</v>
      </c>
      <c r="C58" s="179"/>
      <c r="D58" s="180"/>
      <c r="E58" s="90"/>
      <c r="F58" s="91"/>
      <c r="G58" s="183" t="e">
        <f>IF(G55&lt;-10,G52-H52,0)</f>
        <v>#DIV/0!</v>
      </c>
      <c r="H58" s="180"/>
    </row>
    <row r="59" spans="2:8" ht="12.75">
      <c r="B59" s="178" t="s">
        <v>51</v>
      </c>
      <c r="C59" s="179"/>
      <c r="D59" s="180"/>
      <c r="E59" s="90"/>
      <c r="F59" s="91"/>
      <c r="G59" s="183" t="e">
        <f>IF(G55&lt;-10,G53-H53,0)</f>
        <v>#DIV/0!</v>
      </c>
      <c r="H59" s="180"/>
    </row>
    <row r="60" spans="2:8" ht="13.5" thickBot="1">
      <c r="B60" s="181" t="s">
        <v>89</v>
      </c>
      <c r="C60" s="182"/>
      <c r="D60" s="177"/>
      <c r="E60" s="94"/>
      <c r="F60" s="136"/>
      <c r="G60" s="176" t="e">
        <f>IF(G55&lt;-10,G54-H54,0)</f>
        <v>#DIV/0!</v>
      </c>
      <c r="H60" s="177"/>
    </row>
    <row r="63" spans="1:13" ht="12.75">
      <c r="A63" s="162" t="s">
        <v>65</v>
      </c>
      <c r="B63" s="162"/>
      <c r="C63" s="162"/>
      <c r="D63" s="162"/>
      <c r="M63" s="80"/>
    </row>
    <row r="64" spans="1:13" ht="12.75">
      <c r="A64" s="157" t="s">
        <v>66</v>
      </c>
      <c r="B64" s="157"/>
      <c r="C64" s="157"/>
      <c r="D64" s="157"/>
      <c r="E64" s="157" t="s">
        <v>67</v>
      </c>
      <c r="F64" s="157"/>
      <c r="G64" s="157"/>
      <c r="H64" s="157"/>
      <c r="I64" s="81" t="s">
        <v>68</v>
      </c>
      <c r="J64" s="157" t="s">
        <v>69</v>
      </c>
      <c r="K64" s="157"/>
      <c r="L64" s="157"/>
      <c r="M64" s="157"/>
    </row>
    <row r="65" spans="1:13" ht="27.75" customHeight="1">
      <c r="A65" s="164"/>
      <c r="B65" s="165"/>
      <c r="C65" s="165"/>
      <c r="D65" s="166"/>
      <c r="E65" s="164"/>
      <c r="F65" s="165"/>
      <c r="G65" s="165"/>
      <c r="H65" s="166"/>
      <c r="I65" s="170"/>
      <c r="J65" s="164"/>
      <c r="K65" s="165"/>
      <c r="L65" s="165"/>
      <c r="M65" s="166"/>
    </row>
    <row r="66" spans="1:13" ht="12.75">
      <c r="A66" s="167"/>
      <c r="B66" s="168"/>
      <c r="C66" s="168"/>
      <c r="D66" s="169"/>
      <c r="E66" s="167"/>
      <c r="F66" s="168"/>
      <c r="G66" s="168"/>
      <c r="H66" s="169"/>
      <c r="I66" s="171"/>
      <c r="J66" s="167"/>
      <c r="K66" s="168"/>
      <c r="L66" s="168"/>
      <c r="M66" s="169"/>
    </row>
    <row r="68" spans="1:13" ht="30" customHeight="1">
      <c r="A68" s="163" t="s">
        <v>70</v>
      </c>
      <c r="B68" s="163"/>
      <c r="C68" s="163"/>
      <c r="D68" s="163"/>
      <c r="E68" s="163"/>
      <c r="F68" s="163"/>
      <c r="G68" s="163"/>
      <c r="H68" s="163"/>
      <c r="I68" s="82"/>
      <c r="J68" s="83"/>
      <c r="K68" s="83"/>
      <c r="L68" s="84"/>
      <c r="M68" s="84"/>
    </row>
    <row r="69" spans="1:13" ht="29.25" customHeight="1">
      <c r="A69" s="157" t="s">
        <v>71</v>
      </c>
      <c r="B69" s="157"/>
      <c r="C69" s="157"/>
      <c r="D69" s="157"/>
      <c r="E69" s="157"/>
      <c r="F69" s="157"/>
      <c r="G69" s="157"/>
      <c r="H69" s="157"/>
      <c r="I69" s="85" t="s">
        <v>68</v>
      </c>
      <c r="J69" s="158" t="s">
        <v>69</v>
      </c>
      <c r="K69" s="158"/>
      <c r="L69" s="158"/>
      <c r="M69" s="158"/>
    </row>
    <row r="70" spans="1:13" ht="26.25" customHeight="1">
      <c r="A70" s="159"/>
      <c r="B70" s="159"/>
      <c r="C70" s="159"/>
      <c r="D70" s="159"/>
      <c r="E70" s="159"/>
      <c r="F70" s="159"/>
      <c r="G70" s="159"/>
      <c r="H70" s="159"/>
      <c r="I70" s="160"/>
      <c r="J70" s="158"/>
      <c r="K70" s="158"/>
      <c r="L70" s="158"/>
      <c r="M70" s="158"/>
    </row>
    <row r="71" spans="1:13" ht="29.25" customHeight="1">
      <c r="A71" s="159"/>
      <c r="B71" s="159"/>
      <c r="C71" s="159"/>
      <c r="D71" s="159"/>
      <c r="E71" s="159"/>
      <c r="F71" s="159"/>
      <c r="G71" s="159"/>
      <c r="H71" s="159"/>
      <c r="I71" s="161"/>
      <c r="J71" s="158"/>
      <c r="K71" s="158"/>
      <c r="L71" s="158"/>
      <c r="M71" s="158"/>
    </row>
    <row r="72" ht="30" customHeight="1"/>
  </sheetData>
  <sheetProtection/>
  <protectedRanges>
    <protectedRange password="CD66" sqref="A64:M71" name="Oblast5"/>
    <protectedRange password="CD66" sqref="O20:R34" name="Oblast4"/>
    <protectedRange password="CD66" sqref="B20:E34" name="Oblast3"/>
    <protectedRange password="CD66" sqref="F8:F14" name="Oblast2"/>
    <protectedRange password="CD66" sqref="A3:M4" name="Oblast1"/>
  </protectedRanges>
  <mergeCells count="55">
    <mergeCell ref="B49:D49"/>
    <mergeCell ref="G55:H55"/>
    <mergeCell ref="G56:H56"/>
    <mergeCell ref="B54:D54"/>
    <mergeCell ref="B55:D55"/>
    <mergeCell ref="B51:D51"/>
    <mergeCell ref="O18:S18"/>
    <mergeCell ref="T18:X18"/>
    <mergeCell ref="A12:D12"/>
    <mergeCell ref="A14:D14"/>
    <mergeCell ref="A7:D7"/>
    <mergeCell ref="A8:D8"/>
    <mergeCell ref="A9:D9"/>
    <mergeCell ref="A10:D10"/>
    <mergeCell ref="A1:M1"/>
    <mergeCell ref="B53:D53"/>
    <mergeCell ref="A6:D6"/>
    <mergeCell ref="G18:K18"/>
    <mergeCell ref="B18:F18"/>
    <mergeCell ref="A11:D11"/>
    <mergeCell ref="A13:D13"/>
    <mergeCell ref="B52:D52"/>
    <mergeCell ref="B48:D48"/>
    <mergeCell ref="B50:D50"/>
    <mergeCell ref="G57:H57"/>
    <mergeCell ref="B57:D57"/>
    <mergeCell ref="G60:H60"/>
    <mergeCell ref="B56:D56"/>
    <mergeCell ref="B60:D60"/>
    <mergeCell ref="B58:D58"/>
    <mergeCell ref="G58:H58"/>
    <mergeCell ref="B59:D59"/>
    <mergeCell ref="G59:H59"/>
    <mergeCell ref="J64:M64"/>
    <mergeCell ref="A65:D66"/>
    <mergeCell ref="E65:H66"/>
    <mergeCell ref="I65:I66"/>
    <mergeCell ref="J65:M66"/>
    <mergeCell ref="A63:D63"/>
    <mergeCell ref="A64:D64"/>
    <mergeCell ref="E64:H64"/>
    <mergeCell ref="A68:H68"/>
    <mergeCell ref="A69:H69"/>
    <mergeCell ref="J69:M69"/>
    <mergeCell ref="A70:H71"/>
    <mergeCell ref="I70:I71"/>
    <mergeCell ref="J70:M71"/>
    <mergeCell ref="A3:B3"/>
    <mergeCell ref="C3:H3"/>
    <mergeCell ref="I3:J3"/>
    <mergeCell ref="K3:M3"/>
    <mergeCell ref="A4:B4"/>
    <mergeCell ref="C4:H4"/>
    <mergeCell ref="I4:J4"/>
    <mergeCell ref="K4:M4"/>
  </mergeCells>
  <conditionalFormatting sqref="G46">
    <cfRule type="cellIs" priority="1" dxfId="1" operator="greaterThan" stopIfTrue="1">
      <formula>1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prihonskai</cp:lastModifiedBy>
  <cp:lastPrinted>2010-07-20T11:59:52Z</cp:lastPrinted>
  <dcterms:created xsi:type="dcterms:W3CDTF">2007-01-19T12:55:30Z</dcterms:created>
  <dcterms:modified xsi:type="dcterms:W3CDTF">2010-11-15T07:44:21Z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686281229</vt:i4>
  </property>
  <property fmtid="{D5CDD505-2E9C-101B-9397-08002B2CF9AE}" pid="3" name="_EmailSubject">
    <vt:lpwstr>Příloha č.2-Tabulka pro vypocet max dotace.xls</vt:lpwstr>
  </property>
  <property fmtid="{D5CDD505-2E9C-101B-9397-08002B2CF9AE}" pid="4" name="_AuthorEmail">
    <vt:lpwstr>Anna.Vilimova@mmr.cz</vt:lpwstr>
  </property>
  <property fmtid="{D5CDD505-2E9C-101B-9397-08002B2CF9AE}" pid="5" name="_AuthorEmailDisplayName">
    <vt:lpwstr>Vilímová Anna</vt:lpwstr>
  </property>
  <property fmtid="{D5CDD505-2E9C-101B-9397-08002B2CF9AE}" pid="6" name="_PreviousAdHocReviewCycleID">
    <vt:i4>-886226788</vt:i4>
  </property>
  <property fmtid="{D5CDD505-2E9C-101B-9397-08002B2CF9AE}" pid="7" name="_ReviewingToolsShownOnce">
    <vt:lpwstr/>
  </property>
</Properties>
</file>